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1"/>
  </bookViews>
  <sheets>
    <sheet name="Saisie" sheetId="1" r:id="rId1"/>
    <sheet name="Impression" sheetId="2" r:id="rId2"/>
  </sheets>
  <definedNames>
    <definedName name="_xlnm.Print_Titles" localSheetId="1">'Impression'!$1:$3</definedName>
    <definedName name="offrx">'Saisie'!$E$4</definedName>
    <definedName name="offsynt">'Saisie'!$E$5</definedName>
    <definedName name="Pas">'Saisie'!$E$3</definedName>
    <definedName name="_xlnm.Print_Area" localSheetId="1">'Impression'!$A$1:$E$68</definedName>
  </definedNames>
  <calcPr fullCalcOnLoad="1"/>
</workbook>
</file>

<file path=xl/sharedStrings.xml><?xml version="1.0" encoding="utf-8"?>
<sst xmlns="http://schemas.openxmlformats.org/spreadsheetml/2006/main" count="38" uniqueCount="29">
  <si>
    <t>Fréquence RX</t>
  </si>
  <si>
    <t>Fréquence TX</t>
  </si>
  <si>
    <t>Ratio RX</t>
  </si>
  <si>
    <t>Pas</t>
  </si>
  <si>
    <t>[MHz]</t>
  </si>
  <si>
    <t>Offset RX</t>
  </si>
  <si>
    <t>[kHz]</t>
  </si>
  <si>
    <t>[dec]</t>
  </si>
  <si>
    <t>[hex]</t>
  </si>
  <si>
    <t>[txt]</t>
  </si>
  <si>
    <t>RX D</t>
  </si>
  <si>
    <t>RX C</t>
  </si>
  <si>
    <t>RX B</t>
  </si>
  <si>
    <t>RX A</t>
  </si>
  <si>
    <t>Configuration synthétiseur PYE</t>
  </si>
  <si>
    <t>Ratio TX</t>
  </si>
  <si>
    <t>Offset Synth.</t>
  </si>
  <si>
    <t>TX D</t>
  </si>
  <si>
    <t>TX C</t>
  </si>
  <si>
    <t>TX B</t>
  </si>
  <si>
    <t>TXA</t>
  </si>
  <si>
    <t>Nr Canaux</t>
  </si>
  <si>
    <t>(&lt;0 si Flo&lt;Frf)</t>
  </si>
  <si>
    <t>Spec MX 296:</t>
  </si>
  <si>
    <t>Sw 1</t>
  </si>
  <si>
    <t>Sw 2</t>
  </si>
  <si>
    <t>Sel</t>
  </si>
  <si>
    <t>MX 296:</t>
  </si>
  <si>
    <t>YO / 9.11.2004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</si>
</sst>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3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2" fontId="0" fillId="2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3</xdr:row>
      <xdr:rowOff>66675</xdr:rowOff>
    </xdr:from>
    <xdr:to>
      <xdr:col>14</xdr:col>
      <xdr:colOff>371475</xdr:colOff>
      <xdr:row>6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81025"/>
          <a:ext cx="1400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V126"/>
  <sheetViews>
    <sheetView workbookViewId="0" topLeftCell="A1">
      <selection activeCell="A12" sqref="A12:IV12"/>
    </sheetView>
  </sheetViews>
  <sheetFormatPr defaultColWidth="11.421875" defaultRowHeight="12.75"/>
  <cols>
    <col min="1" max="3" width="4.8515625" style="0" customWidth="1"/>
    <col min="4" max="4" width="12.57421875" style="0" bestFit="1" customWidth="1"/>
    <col min="5" max="5" width="12.28125" style="0" bestFit="1" customWidth="1"/>
    <col min="6" max="6" width="8.140625" style="0" bestFit="1" customWidth="1"/>
    <col min="7" max="7" width="8.00390625" style="0" customWidth="1"/>
    <col min="8" max="8" width="8.140625" style="0" bestFit="1" customWidth="1"/>
    <col min="9" max="9" width="5.57421875" style="0" bestFit="1" customWidth="1"/>
    <col min="10" max="12" width="5.140625" style="0" bestFit="1" customWidth="1"/>
    <col min="13" max="15" width="7.8515625" style="0" bestFit="1" customWidth="1"/>
    <col min="16" max="18" width="4.8515625" style="0" bestFit="1" customWidth="1"/>
    <col min="19" max="19" width="4.28125" style="0" bestFit="1" customWidth="1"/>
  </cols>
  <sheetData>
    <row r="1" spans="4:12" ht="15">
      <c r="D1" s="2" t="s">
        <v>14</v>
      </c>
      <c r="H1" t="s">
        <v>28</v>
      </c>
      <c r="L1" s="14"/>
    </row>
    <row r="2" spans="4:9" ht="12.75">
      <c r="D2" t="s">
        <v>23</v>
      </c>
      <c r="I2" t="s">
        <v>27</v>
      </c>
    </row>
    <row r="3" spans="4:9" ht="12.75">
      <c r="D3" t="s">
        <v>3</v>
      </c>
      <c r="E3" s="4">
        <v>12.5</v>
      </c>
      <c r="F3" t="s">
        <v>6</v>
      </c>
      <c r="I3">
        <v>12.5</v>
      </c>
    </row>
    <row r="4" spans="4:9" ht="12.75">
      <c r="D4" t="s">
        <v>5</v>
      </c>
      <c r="E4" s="4">
        <v>-21.4</v>
      </c>
      <c r="F4" t="s">
        <v>4</v>
      </c>
      <c r="G4" t="s">
        <v>22</v>
      </c>
      <c r="I4">
        <v>-21.4</v>
      </c>
    </row>
    <row r="5" spans="4:11" ht="12.75">
      <c r="D5" t="s">
        <v>16</v>
      </c>
      <c r="E5" s="4">
        <v>-3840</v>
      </c>
      <c r="I5">
        <v>-3840</v>
      </c>
      <c r="K5">
        <f>MID($H5,1,1)</f>
      </c>
    </row>
    <row r="6" spans="4:5" ht="12.75">
      <c r="D6" t="s">
        <v>21</v>
      </c>
      <c r="E6">
        <f>COUNTA(E10:E100)</f>
        <v>64</v>
      </c>
    </row>
    <row r="7" ht="13.5" thickBot="1"/>
    <row r="8" spans="1:19" ht="12.75">
      <c r="A8" s="5" t="s">
        <v>24</v>
      </c>
      <c r="B8" s="6" t="s">
        <v>25</v>
      </c>
      <c r="C8" s="11" t="s">
        <v>26</v>
      </c>
      <c r="D8" s="6" t="s">
        <v>0</v>
      </c>
      <c r="E8" s="6" t="s">
        <v>1</v>
      </c>
      <c r="F8" s="6" t="s">
        <v>2</v>
      </c>
      <c r="G8" s="6" t="s">
        <v>2</v>
      </c>
      <c r="H8" s="6" t="s">
        <v>2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15</v>
      </c>
      <c r="N8" s="6" t="s">
        <v>15</v>
      </c>
      <c r="O8" s="6" t="s">
        <v>15</v>
      </c>
      <c r="P8" s="6" t="s">
        <v>17</v>
      </c>
      <c r="Q8" s="6" t="s">
        <v>18</v>
      </c>
      <c r="R8" s="6" t="s">
        <v>19</v>
      </c>
      <c r="S8" s="7" t="s">
        <v>20</v>
      </c>
    </row>
    <row r="9" spans="1:19" ht="13.5" thickBot="1">
      <c r="A9" s="8"/>
      <c r="B9" s="9"/>
      <c r="C9" s="12"/>
      <c r="D9" s="9" t="s">
        <v>4</v>
      </c>
      <c r="E9" s="9" t="s">
        <v>4</v>
      </c>
      <c r="F9" s="9" t="s">
        <v>7</v>
      </c>
      <c r="G9" s="9" t="s">
        <v>8</v>
      </c>
      <c r="H9" s="9" t="s">
        <v>9</v>
      </c>
      <c r="I9" s="9"/>
      <c r="J9" s="9"/>
      <c r="K9" s="9"/>
      <c r="L9" s="9"/>
      <c r="M9" s="9" t="s">
        <v>7</v>
      </c>
      <c r="N9" s="9" t="s">
        <v>8</v>
      </c>
      <c r="O9" s="9" t="s">
        <v>9</v>
      </c>
      <c r="P9" s="9"/>
      <c r="Q9" s="9"/>
      <c r="R9" s="9"/>
      <c r="S9" s="10"/>
    </row>
    <row r="10" spans="1:19" ht="12.75">
      <c r="A10">
        <v>0</v>
      </c>
      <c r="B10">
        <v>0</v>
      </c>
      <c r="C10">
        <v>1</v>
      </c>
      <c r="D10" s="3">
        <v>432.4</v>
      </c>
      <c r="E10" s="3">
        <v>432.4</v>
      </c>
      <c r="F10">
        <f>ROUND(((D10+offrx)/(Pas/1000))+offsynt,0)</f>
        <v>29040</v>
      </c>
      <c r="G10" t="str">
        <f>_XLL.DECHEX(F10,4)</f>
        <v>7170</v>
      </c>
      <c r="H10" t="str">
        <f aca="true" t="shared" si="0" ref="H10:H73">T(G10)</f>
        <v>7170</v>
      </c>
      <c r="I10">
        <f>_XLL.HEXDEC(MID($H10,1,1))</f>
        <v>7</v>
      </c>
      <c r="J10">
        <f>_XLL.HEXDEC(MID($H10,2,1))</f>
        <v>1</v>
      </c>
      <c r="K10">
        <f>_XLL.HEXDEC(MID($H10,3,1))</f>
        <v>7</v>
      </c>
      <c r="L10">
        <f>_XLL.HEXDEC(MID($H10,4,1))</f>
        <v>0</v>
      </c>
      <c r="M10">
        <f>ROUND((E10/(Pas/1000))+offsynt,0)</f>
        <v>30752</v>
      </c>
      <c r="N10" t="str">
        <f>_XLL.DECHEX(M10,4)</f>
        <v>7820</v>
      </c>
      <c r="O10" t="str">
        <f aca="true" t="shared" si="1" ref="O10:O73">T(N10)</f>
        <v>7820</v>
      </c>
      <c r="P10">
        <f>_XLL.HEXDEC(MID($O10,1,1))</f>
        <v>7</v>
      </c>
      <c r="Q10">
        <f>_XLL.HEXDEC(MID($O10,2,1))</f>
        <v>8</v>
      </c>
      <c r="R10">
        <f>_XLL.HEXDEC(MID($O10,3,1))</f>
        <v>2</v>
      </c>
      <c r="S10">
        <f>_XLL.HEXDEC(MID($O10,4,1))</f>
        <v>0</v>
      </c>
    </row>
    <row r="11" spans="1:19" ht="12.75">
      <c r="A11">
        <v>0</v>
      </c>
      <c r="B11">
        <v>0</v>
      </c>
      <c r="C11">
        <v>2</v>
      </c>
      <c r="D11" s="3">
        <v>432.425</v>
      </c>
      <c r="E11" s="3">
        <v>432.425</v>
      </c>
      <c r="F11">
        <f aca="true" t="shared" si="2" ref="F11:F73">ROUND(((D11+offrx)/(Pas/1000))+offsynt,0)</f>
        <v>29042</v>
      </c>
      <c r="G11" t="str">
        <f>_XLL.DECHEX(F11,4)</f>
        <v>7172</v>
      </c>
      <c r="H11" t="str">
        <f t="shared" si="0"/>
        <v>7172</v>
      </c>
      <c r="I11">
        <f>_XLL.HEXDEC(MID($H11,1,1))</f>
        <v>7</v>
      </c>
      <c r="J11">
        <f>_XLL.HEXDEC(MID($H11,2,1))</f>
        <v>1</v>
      </c>
      <c r="K11">
        <f>_XLL.HEXDEC(MID($H11,3,1))</f>
        <v>7</v>
      </c>
      <c r="L11">
        <f>_XLL.HEXDEC(MID($H11,4,1))</f>
        <v>2</v>
      </c>
      <c r="M11">
        <f aca="true" t="shared" si="3" ref="M11:M73">ROUND((E11/(Pas/1000))+offsynt,0)</f>
        <v>30754</v>
      </c>
      <c r="N11" t="str">
        <f>_XLL.DECHEX(M11,4)</f>
        <v>7822</v>
      </c>
      <c r="O11" t="str">
        <f t="shared" si="1"/>
        <v>7822</v>
      </c>
      <c r="P11">
        <f>_XLL.HEXDEC(MID($O11,1,1))</f>
        <v>7</v>
      </c>
      <c r="Q11">
        <f>_XLL.HEXDEC(MID($O11,2,1))</f>
        <v>8</v>
      </c>
      <c r="R11">
        <f>_XLL.HEXDEC(MID($O11,3,1))</f>
        <v>2</v>
      </c>
      <c r="S11">
        <f>_XLL.HEXDEC(MID($O11,4,1))</f>
        <v>2</v>
      </c>
    </row>
    <row r="12" spans="1:19" ht="12.75">
      <c r="A12">
        <v>0</v>
      </c>
      <c r="B12">
        <v>0</v>
      </c>
      <c r="C12">
        <v>3</v>
      </c>
      <c r="D12" s="3">
        <v>432.45</v>
      </c>
      <c r="E12" s="3">
        <v>432.45</v>
      </c>
      <c r="F12">
        <f t="shared" si="2"/>
        <v>29044</v>
      </c>
      <c r="G12" t="str">
        <f>_XLL.DECHEX(F12,4)</f>
        <v>7174</v>
      </c>
      <c r="H12" t="str">
        <f t="shared" si="0"/>
        <v>7174</v>
      </c>
      <c r="I12">
        <f>_XLL.HEXDEC(MID($H12,1,1))</f>
        <v>7</v>
      </c>
      <c r="J12">
        <f>_XLL.HEXDEC(MID($H12,2,1))</f>
        <v>1</v>
      </c>
      <c r="K12">
        <f>_XLL.HEXDEC(MID($H12,3,1))</f>
        <v>7</v>
      </c>
      <c r="L12">
        <f>_XLL.HEXDEC(MID($H12,4,1))</f>
        <v>4</v>
      </c>
      <c r="M12">
        <f t="shared" si="3"/>
        <v>30756</v>
      </c>
      <c r="N12" t="str">
        <f>_XLL.DECHEX(M12,4)</f>
        <v>7824</v>
      </c>
      <c r="O12" t="str">
        <f t="shared" si="1"/>
        <v>7824</v>
      </c>
      <c r="P12">
        <f>_XLL.HEXDEC(MID($O12,1,1))</f>
        <v>7</v>
      </c>
      <c r="Q12">
        <f>_XLL.HEXDEC(MID($O12,2,1))</f>
        <v>8</v>
      </c>
      <c r="R12">
        <f>_XLL.HEXDEC(MID($O12,3,1))</f>
        <v>2</v>
      </c>
      <c r="S12">
        <f>_XLL.HEXDEC(MID($O12,4,1))</f>
        <v>4</v>
      </c>
    </row>
    <row r="13" spans="1:19" ht="12.75">
      <c r="A13">
        <v>0</v>
      </c>
      <c r="B13">
        <v>0</v>
      </c>
      <c r="C13">
        <v>4</v>
      </c>
      <c r="D13" s="3">
        <v>432.475</v>
      </c>
      <c r="E13" s="3">
        <v>432.475</v>
      </c>
      <c r="F13">
        <f t="shared" si="2"/>
        <v>29046</v>
      </c>
      <c r="G13" t="str">
        <f>_XLL.DECHEX(F13,4)</f>
        <v>7176</v>
      </c>
      <c r="H13" t="str">
        <f t="shared" si="0"/>
        <v>7176</v>
      </c>
      <c r="I13">
        <f>_XLL.HEXDEC(MID($H13,1,1))</f>
        <v>7</v>
      </c>
      <c r="J13">
        <f>_XLL.HEXDEC(MID($H13,2,1))</f>
        <v>1</v>
      </c>
      <c r="K13">
        <f>_XLL.HEXDEC(MID($H13,3,1))</f>
        <v>7</v>
      </c>
      <c r="L13">
        <f>_XLL.HEXDEC(MID($H13,4,1))</f>
        <v>6</v>
      </c>
      <c r="M13">
        <f t="shared" si="3"/>
        <v>30758</v>
      </c>
      <c r="N13" t="str">
        <f>_XLL.DECHEX(M13,4)</f>
        <v>7826</v>
      </c>
      <c r="O13" t="str">
        <f t="shared" si="1"/>
        <v>7826</v>
      </c>
      <c r="P13">
        <f>_XLL.HEXDEC(MID($O13,1,1))</f>
        <v>7</v>
      </c>
      <c r="Q13">
        <f>_XLL.HEXDEC(MID($O13,2,1))</f>
        <v>8</v>
      </c>
      <c r="R13">
        <f>_XLL.HEXDEC(MID($O13,3,1))</f>
        <v>2</v>
      </c>
      <c r="S13">
        <f>_XLL.HEXDEC(MID($O13,4,1))</f>
        <v>6</v>
      </c>
    </row>
    <row r="14" spans="1:19" ht="12.75">
      <c r="A14">
        <v>0</v>
      </c>
      <c r="B14">
        <v>0</v>
      </c>
      <c r="C14">
        <v>5</v>
      </c>
      <c r="D14" s="3">
        <v>432.5</v>
      </c>
      <c r="E14" s="3">
        <v>432.5</v>
      </c>
      <c r="F14">
        <f t="shared" si="2"/>
        <v>29048</v>
      </c>
      <c r="G14" t="str">
        <f>_XLL.DECHEX(F14,4)</f>
        <v>7178</v>
      </c>
      <c r="H14" t="str">
        <f t="shared" si="0"/>
        <v>7178</v>
      </c>
      <c r="I14">
        <f>_XLL.HEXDEC(MID($H14,1,1))</f>
        <v>7</v>
      </c>
      <c r="J14">
        <f>_XLL.HEXDEC(MID($H14,2,1))</f>
        <v>1</v>
      </c>
      <c r="K14">
        <f>_XLL.HEXDEC(MID($H14,3,1))</f>
        <v>7</v>
      </c>
      <c r="L14">
        <f>_XLL.HEXDEC(MID($H14,4,1))</f>
        <v>8</v>
      </c>
      <c r="M14">
        <f t="shared" si="3"/>
        <v>30760</v>
      </c>
      <c r="N14" t="str">
        <f>_XLL.DECHEX(M14,4)</f>
        <v>7828</v>
      </c>
      <c r="O14" t="str">
        <f t="shared" si="1"/>
        <v>7828</v>
      </c>
      <c r="P14">
        <f>_XLL.HEXDEC(MID($O14,1,1))</f>
        <v>7</v>
      </c>
      <c r="Q14">
        <f>_XLL.HEXDEC(MID($O14,2,1))</f>
        <v>8</v>
      </c>
      <c r="R14">
        <f>_XLL.HEXDEC(MID($O14,3,1))</f>
        <v>2</v>
      </c>
      <c r="S14">
        <f>_XLL.HEXDEC(MID($O14,4,1))</f>
        <v>8</v>
      </c>
    </row>
    <row r="15" spans="1:19" ht="12.75">
      <c r="A15">
        <v>0</v>
      </c>
      <c r="B15">
        <v>0</v>
      </c>
      <c r="C15">
        <v>6</v>
      </c>
      <c r="D15" s="3">
        <v>432.525</v>
      </c>
      <c r="E15" s="3">
        <v>432.525</v>
      </c>
      <c r="F15">
        <f t="shared" si="2"/>
        <v>29050</v>
      </c>
      <c r="G15" t="str">
        <f>_XLL.DECHEX(F15,4)</f>
        <v>717A</v>
      </c>
      <c r="H15" t="str">
        <f t="shared" si="0"/>
        <v>717A</v>
      </c>
      <c r="I15">
        <f>_XLL.HEXDEC(MID($H15,1,1))</f>
        <v>7</v>
      </c>
      <c r="J15">
        <f>_XLL.HEXDEC(MID($H15,2,1))</f>
        <v>1</v>
      </c>
      <c r="K15">
        <f>_XLL.HEXDEC(MID($H15,3,1))</f>
        <v>7</v>
      </c>
      <c r="L15">
        <f>_XLL.HEXDEC(MID($H15,4,1))</f>
        <v>10</v>
      </c>
      <c r="M15">
        <f t="shared" si="3"/>
        <v>30762</v>
      </c>
      <c r="N15" t="str">
        <f>_XLL.DECHEX(M15,4)</f>
        <v>782A</v>
      </c>
      <c r="O15" t="str">
        <f t="shared" si="1"/>
        <v>782A</v>
      </c>
      <c r="P15">
        <f>_XLL.HEXDEC(MID($O15,1,1))</f>
        <v>7</v>
      </c>
      <c r="Q15">
        <f>_XLL.HEXDEC(MID($O15,2,1))</f>
        <v>8</v>
      </c>
      <c r="R15">
        <f>_XLL.HEXDEC(MID($O15,3,1))</f>
        <v>2</v>
      </c>
      <c r="S15">
        <f>_XLL.HEXDEC(MID($O15,4,1))</f>
        <v>10</v>
      </c>
    </row>
    <row r="16" spans="1:19" ht="12.75">
      <c r="A16">
        <v>0</v>
      </c>
      <c r="B16">
        <v>0</v>
      </c>
      <c r="C16">
        <v>7</v>
      </c>
      <c r="D16" s="3">
        <v>432.55</v>
      </c>
      <c r="E16" s="3">
        <v>432.55</v>
      </c>
      <c r="F16">
        <f t="shared" si="2"/>
        <v>29052</v>
      </c>
      <c r="G16" t="str">
        <f>_XLL.DECHEX(F16,4)</f>
        <v>717C</v>
      </c>
      <c r="H16" t="str">
        <f t="shared" si="0"/>
        <v>717C</v>
      </c>
      <c r="I16">
        <f>_XLL.HEXDEC(MID($H16,1,1))</f>
        <v>7</v>
      </c>
      <c r="J16">
        <f>_XLL.HEXDEC(MID($H16,2,1))</f>
        <v>1</v>
      </c>
      <c r="K16">
        <f>_XLL.HEXDEC(MID($H16,3,1))</f>
        <v>7</v>
      </c>
      <c r="L16">
        <f>_XLL.HEXDEC(MID($H16,4,1))</f>
        <v>12</v>
      </c>
      <c r="M16">
        <f t="shared" si="3"/>
        <v>30764</v>
      </c>
      <c r="N16" t="str">
        <f>_XLL.DECHEX(M16,4)</f>
        <v>782C</v>
      </c>
      <c r="O16" t="str">
        <f t="shared" si="1"/>
        <v>782C</v>
      </c>
      <c r="P16">
        <f>_XLL.HEXDEC(MID($O16,1,1))</f>
        <v>7</v>
      </c>
      <c r="Q16">
        <f>_XLL.HEXDEC(MID($O16,2,1))</f>
        <v>8</v>
      </c>
      <c r="R16">
        <f>_XLL.HEXDEC(MID($O16,3,1))</f>
        <v>2</v>
      </c>
      <c r="S16">
        <f>_XLL.HEXDEC(MID($O16,4,1))</f>
        <v>12</v>
      </c>
    </row>
    <row r="17" spans="1:19" ht="12.75">
      <c r="A17">
        <v>0</v>
      </c>
      <c r="B17">
        <v>0</v>
      </c>
      <c r="C17">
        <v>8</v>
      </c>
      <c r="D17" s="3">
        <v>432.575</v>
      </c>
      <c r="E17" s="3">
        <v>432.575</v>
      </c>
      <c r="F17">
        <f t="shared" si="2"/>
        <v>29054</v>
      </c>
      <c r="G17" t="str">
        <f>_XLL.DECHEX(F17,4)</f>
        <v>717E</v>
      </c>
      <c r="H17" t="str">
        <f t="shared" si="0"/>
        <v>717E</v>
      </c>
      <c r="I17">
        <f>_XLL.HEXDEC(MID($H17,1,1))</f>
        <v>7</v>
      </c>
      <c r="J17">
        <f>_XLL.HEXDEC(MID($H17,2,1))</f>
        <v>1</v>
      </c>
      <c r="K17">
        <f>_XLL.HEXDEC(MID($H17,3,1))</f>
        <v>7</v>
      </c>
      <c r="L17">
        <f>_XLL.HEXDEC(MID($H17,4,1))</f>
        <v>14</v>
      </c>
      <c r="M17">
        <f t="shared" si="3"/>
        <v>30766</v>
      </c>
      <c r="N17" t="str">
        <f>_XLL.DECHEX(M17,4)</f>
        <v>782E</v>
      </c>
      <c r="O17" t="str">
        <f t="shared" si="1"/>
        <v>782E</v>
      </c>
      <c r="P17">
        <f>_XLL.HEXDEC(MID($O17,1,1))</f>
        <v>7</v>
      </c>
      <c r="Q17">
        <f>_XLL.HEXDEC(MID($O17,2,1))</f>
        <v>8</v>
      </c>
      <c r="R17">
        <f>_XLL.HEXDEC(MID($O17,3,1))</f>
        <v>2</v>
      </c>
      <c r="S17">
        <f>_XLL.HEXDEC(MID($O17,4,1))</f>
        <v>14</v>
      </c>
    </row>
    <row r="18" spans="1:19" ht="12.75">
      <c r="A18">
        <v>0</v>
      </c>
      <c r="B18">
        <v>0</v>
      </c>
      <c r="C18">
        <v>9</v>
      </c>
      <c r="D18" s="3">
        <v>433.4</v>
      </c>
      <c r="E18" s="3">
        <v>433.4</v>
      </c>
      <c r="F18">
        <f t="shared" si="2"/>
        <v>29120</v>
      </c>
      <c r="G18" t="str">
        <f>_XLL.DECHEX(F18,4)</f>
        <v>71C0</v>
      </c>
      <c r="H18" t="str">
        <f t="shared" si="0"/>
        <v>71C0</v>
      </c>
      <c r="I18">
        <f>_XLL.HEXDEC(MID($H18,1,1))</f>
        <v>7</v>
      </c>
      <c r="J18">
        <f>_XLL.HEXDEC(MID($H18,2,1))</f>
        <v>1</v>
      </c>
      <c r="K18">
        <f>_XLL.HEXDEC(MID($H18,3,1))</f>
        <v>12</v>
      </c>
      <c r="L18">
        <f>_XLL.HEXDEC(MID($H18,4,1))</f>
        <v>0</v>
      </c>
      <c r="M18">
        <f t="shared" si="3"/>
        <v>30832</v>
      </c>
      <c r="N18" t="str">
        <f>_XLL.DECHEX(M18,4)</f>
        <v>7870</v>
      </c>
      <c r="O18" t="str">
        <f t="shared" si="1"/>
        <v>7870</v>
      </c>
      <c r="P18">
        <f>_XLL.HEXDEC(MID($O18,1,1))</f>
        <v>7</v>
      </c>
      <c r="Q18">
        <f>_XLL.HEXDEC(MID($O18,2,1))</f>
        <v>8</v>
      </c>
      <c r="R18">
        <f>_XLL.HEXDEC(MID($O18,3,1))</f>
        <v>7</v>
      </c>
      <c r="S18">
        <f>_XLL.HEXDEC(MID($O18,4,1))</f>
        <v>0</v>
      </c>
    </row>
    <row r="19" spans="1:19" ht="12.75">
      <c r="A19">
        <v>0</v>
      </c>
      <c r="B19">
        <v>0</v>
      </c>
      <c r="C19">
        <v>10</v>
      </c>
      <c r="D19" s="3">
        <v>433.425</v>
      </c>
      <c r="E19" s="3">
        <v>433.425</v>
      </c>
      <c r="F19">
        <f t="shared" si="2"/>
        <v>29122</v>
      </c>
      <c r="G19" t="str">
        <f>_XLL.DECHEX(F19,4)</f>
        <v>71C2</v>
      </c>
      <c r="H19" t="str">
        <f t="shared" si="0"/>
        <v>71C2</v>
      </c>
      <c r="I19">
        <f>_XLL.HEXDEC(MID($H19,1,1))</f>
        <v>7</v>
      </c>
      <c r="J19">
        <f>_XLL.HEXDEC(MID($H19,2,1))</f>
        <v>1</v>
      </c>
      <c r="K19">
        <f>_XLL.HEXDEC(MID($H19,3,1))</f>
        <v>12</v>
      </c>
      <c r="L19">
        <f>_XLL.HEXDEC(MID($H19,4,1))</f>
        <v>2</v>
      </c>
      <c r="M19">
        <f t="shared" si="3"/>
        <v>30834</v>
      </c>
      <c r="N19" t="str">
        <f>_XLL.DECHEX(M19,4)</f>
        <v>7872</v>
      </c>
      <c r="O19" t="str">
        <f t="shared" si="1"/>
        <v>7872</v>
      </c>
      <c r="P19">
        <f>_XLL.HEXDEC(MID($O19,1,1))</f>
        <v>7</v>
      </c>
      <c r="Q19">
        <f>_XLL.HEXDEC(MID($O19,2,1))</f>
        <v>8</v>
      </c>
      <c r="R19">
        <f>_XLL.HEXDEC(MID($O19,3,1))</f>
        <v>7</v>
      </c>
      <c r="S19">
        <f>_XLL.HEXDEC(MID($O19,4,1))</f>
        <v>2</v>
      </c>
    </row>
    <row r="20" spans="1:19" ht="12.75">
      <c r="A20">
        <v>0</v>
      </c>
      <c r="B20">
        <v>0</v>
      </c>
      <c r="C20">
        <v>11</v>
      </c>
      <c r="D20" s="3">
        <v>433.45</v>
      </c>
      <c r="E20" s="3">
        <v>433.45</v>
      </c>
      <c r="F20">
        <f t="shared" si="2"/>
        <v>29124</v>
      </c>
      <c r="G20" t="str">
        <f>_XLL.DECHEX(F20,4)</f>
        <v>71C4</v>
      </c>
      <c r="H20" t="str">
        <f t="shared" si="0"/>
        <v>71C4</v>
      </c>
      <c r="I20">
        <f>_XLL.HEXDEC(MID($H20,1,1))</f>
        <v>7</v>
      </c>
      <c r="J20">
        <f>_XLL.HEXDEC(MID($H20,2,1))</f>
        <v>1</v>
      </c>
      <c r="K20">
        <f>_XLL.HEXDEC(MID($H20,3,1))</f>
        <v>12</v>
      </c>
      <c r="L20">
        <f>_XLL.HEXDEC(MID($H20,4,1))</f>
        <v>4</v>
      </c>
      <c r="M20">
        <f t="shared" si="3"/>
        <v>30836</v>
      </c>
      <c r="N20" t="str">
        <f>_XLL.DECHEX(M20,4)</f>
        <v>7874</v>
      </c>
      <c r="O20" t="str">
        <f t="shared" si="1"/>
        <v>7874</v>
      </c>
      <c r="P20">
        <f>_XLL.HEXDEC(MID($O20,1,1))</f>
        <v>7</v>
      </c>
      <c r="Q20">
        <f>_XLL.HEXDEC(MID($O20,2,1))</f>
        <v>8</v>
      </c>
      <c r="R20">
        <f>_XLL.HEXDEC(MID($O20,3,1))</f>
        <v>7</v>
      </c>
      <c r="S20">
        <f>_XLL.HEXDEC(MID($O20,4,1))</f>
        <v>4</v>
      </c>
    </row>
    <row r="21" spans="1:19" ht="12.75">
      <c r="A21">
        <v>0</v>
      </c>
      <c r="B21">
        <v>0</v>
      </c>
      <c r="C21">
        <v>12</v>
      </c>
      <c r="D21" s="3">
        <v>433.475</v>
      </c>
      <c r="E21" s="3">
        <v>433.475</v>
      </c>
      <c r="F21">
        <f t="shared" si="2"/>
        <v>29126</v>
      </c>
      <c r="G21" t="str">
        <f>_XLL.DECHEX(F21,4)</f>
        <v>71C6</v>
      </c>
      <c r="H21" t="str">
        <f t="shared" si="0"/>
        <v>71C6</v>
      </c>
      <c r="I21">
        <f>_XLL.HEXDEC(MID($H21,1,1))</f>
        <v>7</v>
      </c>
      <c r="J21">
        <f>_XLL.HEXDEC(MID($H21,2,1))</f>
        <v>1</v>
      </c>
      <c r="K21">
        <f>_XLL.HEXDEC(MID($H21,3,1))</f>
        <v>12</v>
      </c>
      <c r="L21">
        <f>_XLL.HEXDEC(MID($H21,4,1))</f>
        <v>6</v>
      </c>
      <c r="M21">
        <f t="shared" si="3"/>
        <v>30838</v>
      </c>
      <c r="N21" t="str">
        <f>_XLL.DECHEX(M21,4)</f>
        <v>7876</v>
      </c>
      <c r="O21" t="str">
        <f t="shared" si="1"/>
        <v>7876</v>
      </c>
      <c r="P21">
        <f>_XLL.HEXDEC(MID($O21,1,1))</f>
        <v>7</v>
      </c>
      <c r="Q21">
        <f>_XLL.HEXDEC(MID($O21,2,1))</f>
        <v>8</v>
      </c>
      <c r="R21">
        <f>_XLL.HEXDEC(MID($O21,3,1))</f>
        <v>7</v>
      </c>
      <c r="S21">
        <f>_XLL.HEXDEC(MID($O21,4,1))</f>
        <v>6</v>
      </c>
    </row>
    <row r="22" spans="1:19" ht="12.75">
      <c r="A22">
        <v>0</v>
      </c>
      <c r="B22">
        <v>0</v>
      </c>
      <c r="C22">
        <v>13</v>
      </c>
      <c r="D22" s="3">
        <v>433.5</v>
      </c>
      <c r="E22" s="3">
        <v>433.5</v>
      </c>
      <c r="F22">
        <f t="shared" si="2"/>
        <v>29128</v>
      </c>
      <c r="G22" t="str">
        <f>_XLL.DECHEX(F22,4)</f>
        <v>71C8</v>
      </c>
      <c r="H22" t="str">
        <f t="shared" si="0"/>
        <v>71C8</v>
      </c>
      <c r="I22">
        <f>_XLL.HEXDEC(MID($H22,1,1))</f>
        <v>7</v>
      </c>
      <c r="J22">
        <f>_XLL.HEXDEC(MID($H22,2,1))</f>
        <v>1</v>
      </c>
      <c r="K22">
        <f>_XLL.HEXDEC(MID($H22,3,1))</f>
        <v>12</v>
      </c>
      <c r="L22">
        <f>_XLL.HEXDEC(MID($H22,4,1))</f>
        <v>8</v>
      </c>
      <c r="M22">
        <f t="shared" si="3"/>
        <v>30840</v>
      </c>
      <c r="N22" t="str">
        <f>_XLL.DECHEX(M22,4)</f>
        <v>7878</v>
      </c>
      <c r="O22" t="str">
        <f t="shared" si="1"/>
        <v>7878</v>
      </c>
      <c r="P22">
        <f>_XLL.HEXDEC(MID($O22,1,1))</f>
        <v>7</v>
      </c>
      <c r="Q22">
        <f>_XLL.HEXDEC(MID($O22,2,1))</f>
        <v>8</v>
      </c>
      <c r="R22">
        <f>_XLL.HEXDEC(MID($O22,3,1))</f>
        <v>7</v>
      </c>
      <c r="S22">
        <f>_XLL.HEXDEC(MID($O22,4,1))</f>
        <v>8</v>
      </c>
    </row>
    <row r="23" spans="1:19" ht="12.75">
      <c r="A23">
        <v>0</v>
      </c>
      <c r="B23">
        <v>0</v>
      </c>
      <c r="C23">
        <v>14</v>
      </c>
      <c r="D23" s="3">
        <v>433.525</v>
      </c>
      <c r="E23" s="3">
        <v>433.525</v>
      </c>
      <c r="F23">
        <f t="shared" si="2"/>
        <v>29130</v>
      </c>
      <c r="G23" t="str">
        <f>_XLL.DECHEX(F23,4)</f>
        <v>71CA</v>
      </c>
      <c r="H23" t="str">
        <f t="shared" si="0"/>
        <v>71CA</v>
      </c>
      <c r="I23">
        <f>_XLL.HEXDEC(MID($H23,1,1))</f>
        <v>7</v>
      </c>
      <c r="J23">
        <f>_XLL.HEXDEC(MID($H23,2,1))</f>
        <v>1</v>
      </c>
      <c r="K23">
        <f>_XLL.HEXDEC(MID($H23,3,1))</f>
        <v>12</v>
      </c>
      <c r="L23">
        <f>_XLL.HEXDEC(MID($H23,4,1))</f>
        <v>10</v>
      </c>
      <c r="M23">
        <f t="shared" si="3"/>
        <v>30842</v>
      </c>
      <c r="N23" t="str">
        <f>_XLL.DECHEX(M23,4)</f>
        <v>787A</v>
      </c>
      <c r="O23" t="str">
        <f t="shared" si="1"/>
        <v>787A</v>
      </c>
      <c r="P23">
        <f>_XLL.HEXDEC(MID($O23,1,1))</f>
        <v>7</v>
      </c>
      <c r="Q23">
        <f>_XLL.HEXDEC(MID($O23,2,1))</f>
        <v>8</v>
      </c>
      <c r="R23">
        <f>_XLL.HEXDEC(MID($O23,3,1))</f>
        <v>7</v>
      </c>
      <c r="S23">
        <f>_XLL.HEXDEC(MID($O23,4,1))</f>
        <v>10</v>
      </c>
    </row>
    <row r="24" spans="1:19" ht="12.75">
      <c r="A24">
        <v>0</v>
      </c>
      <c r="B24">
        <v>0</v>
      </c>
      <c r="C24">
        <v>15</v>
      </c>
      <c r="D24" s="3">
        <v>433.55</v>
      </c>
      <c r="E24" s="3">
        <v>433.55</v>
      </c>
      <c r="F24">
        <f t="shared" si="2"/>
        <v>29132</v>
      </c>
      <c r="G24" t="str">
        <f>_XLL.DECHEX(F24,4)</f>
        <v>71CC</v>
      </c>
      <c r="H24" t="str">
        <f t="shared" si="0"/>
        <v>71CC</v>
      </c>
      <c r="I24">
        <f>_XLL.HEXDEC(MID($H24,1,1))</f>
        <v>7</v>
      </c>
      <c r="J24">
        <f>_XLL.HEXDEC(MID($H24,2,1))</f>
        <v>1</v>
      </c>
      <c r="K24">
        <f>_XLL.HEXDEC(MID($H24,3,1))</f>
        <v>12</v>
      </c>
      <c r="L24">
        <f>_XLL.HEXDEC(MID($H24,4,1))</f>
        <v>12</v>
      </c>
      <c r="M24">
        <f t="shared" si="3"/>
        <v>30844</v>
      </c>
      <c r="N24" t="str">
        <f>_XLL.DECHEX(M24,4)</f>
        <v>787C</v>
      </c>
      <c r="O24" t="str">
        <f t="shared" si="1"/>
        <v>787C</v>
      </c>
      <c r="P24">
        <f>_XLL.HEXDEC(MID($O24,1,1))</f>
        <v>7</v>
      </c>
      <c r="Q24">
        <f>_XLL.HEXDEC(MID($O24,2,1))</f>
        <v>8</v>
      </c>
      <c r="R24">
        <f>_XLL.HEXDEC(MID($O24,3,1))</f>
        <v>7</v>
      </c>
      <c r="S24">
        <f>_XLL.HEXDEC(MID($O24,4,1))</f>
        <v>12</v>
      </c>
    </row>
    <row r="25" spans="1:19" ht="12.75">
      <c r="A25">
        <v>0</v>
      </c>
      <c r="B25">
        <v>0</v>
      </c>
      <c r="C25">
        <v>16</v>
      </c>
      <c r="D25" s="3">
        <v>433.575</v>
      </c>
      <c r="E25" s="3">
        <v>433.575</v>
      </c>
      <c r="F25">
        <f t="shared" si="2"/>
        <v>29134</v>
      </c>
      <c r="G25" t="str">
        <f>_XLL.DECHEX(F25,4)</f>
        <v>71CE</v>
      </c>
      <c r="H25" t="str">
        <f t="shared" si="0"/>
        <v>71CE</v>
      </c>
      <c r="I25">
        <f>_XLL.HEXDEC(MID($H25,1,1))</f>
        <v>7</v>
      </c>
      <c r="J25">
        <f>_XLL.HEXDEC(MID($H25,2,1))</f>
        <v>1</v>
      </c>
      <c r="K25">
        <f>_XLL.HEXDEC(MID($H25,3,1))</f>
        <v>12</v>
      </c>
      <c r="L25">
        <f>_XLL.HEXDEC(MID($H25,4,1))</f>
        <v>14</v>
      </c>
      <c r="M25">
        <f t="shared" si="3"/>
        <v>30846</v>
      </c>
      <c r="N25" t="str">
        <f>_XLL.DECHEX(M25,4)</f>
        <v>787E</v>
      </c>
      <c r="O25" t="str">
        <f t="shared" si="1"/>
        <v>787E</v>
      </c>
      <c r="P25">
        <f>_XLL.HEXDEC(MID($O25,1,1))</f>
        <v>7</v>
      </c>
      <c r="Q25">
        <f>_XLL.HEXDEC(MID($O25,2,1))</f>
        <v>8</v>
      </c>
      <c r="R25">
        <f>_XLL.HEXDEC(MID($O25,3,1))</f>
        <v>7</v>
      </c>
      <c r="S25">
        <f>_XLL.HEXDEC(MID($O25,4,1))</f>
        <v>14</v>
      </c>
    </row>
    <row r="26" spans="1:19" ht="12.75">
      <c r="A26">
        <v>0</v>
      </c>
      <c r="B26">
        <v>1</v>
      </c>
      <c r="C26">
        <v>1</v>
      </c>
      <c r="D26" s="3">
        <v>430.075</v>
      </c>
      <c r="E26" s="3">
        <v>430.075</v>
      </c>
      <c r="F26">
        <f t="shared" si="2"/>
        <v>28854</v>
      </c>
      <c r="G26" t="str">
        <f>_XLL.DECHEX(F26,4)</f>
        <v>70B6</v>
      </c>
      <c r="H26" t="str">
        <f t="shared" si="0"/>
        <v>70B6</v>
      </c>
      <c r="I26">
        <f>_XLL.HEXDEC(MID($H26,1,1))</f>
        <v>7</v>
      </c>
      <c r="J26">
        <f>_XLL.HEXDEC(MID($H26,2,1))</f>
        <v>0</v>
      </c>
      <c r="K26">
        <f>_XLL.HEXDEC(MID($H26,3,1))</f>
        <v>11</v>
      </c>
      <c r="L26">
        <f>_XLL.HEXDEC(MID($H26,4,1))</f>
        <v>6</v>
      </c>
      <c r="M26">
        <f t="shared" si="3"/>
        <v>30566</v>
      </c>
      <c r="N26" t="str">
        <f>_XLL.DECHEX(M26,4)</f>
        <v>7766</v>
      </c>
      <c r="O26" t="str">
        <f t="shared" si="1"/>
        <v>7766</v>
      </c>
      <c r="P26">
        <f>_XLL.HEXDEC(MID($O26,1,1))</f>
        <v>7</v>
      </c>
      <c r="Q26">
        <f>_XLL.HEXDEC(MID($O26,2,1))</f>
        <v>7</v>
      </c>
      <c r="R26">
        <f>_XLL.HEXDEC(MID($O26,3,1))</f>
        <v>6</v>
      </c>
      <c r="S26">
        <f>_XLL.HEXDEC(MID($O26,4,1))</f>
        <v>6</v>
      </c>
    </row>
    <row r="27" spans="1:19" ht="12.75">
      <c r="A27">
        <v>0</v>
      </c>
      <c r="B27">
        <v>1</v>
      </c>
      <c r="C27">
        <v>2</v>
      </c>
      <c r="D27" s="3">
        <v>430.1375</v>
      </c>
      <c r="E27" s="3">
        <v>430.1375</v>
      </c>
      <c r="F27">
        <f t="shared" si="2"/>
        <v>28859</v>
      </c>
      <c r="G27" t="str">
        <f>_XLL.DECHEX(F27,4)</f>
        <v>70BB</v>
      </c>
      <c r="H27" t="str">
        <f t="shared" si="0"/>
        <v>70BB</v>
      </c>
      <c r="I27">
        <f>_XLL.HEXDEC(MID($H27,1,1))</f>
        <v>7</v>
      </c>
      <c r="J27">
        <f>_XLL.HEXDEC(MID($H27,2,1))</f>
        <v>0</v>
      </c>
      <c r="K27">
        <f>_XLL.HEXDEC(MID($H27,3,1))</f>
        <v>11</v>
      </c>
      <c r="L27">
        <f>_XLL.HEXDEC(MID($H27,4,1))</f>
        <v>11</v>
      </c>
      <c r="M27">
        <f t="shared" si="3"/>
        <v>30571</v>
      </c>
      <c r="N27" t="str">
        <f>_XLL.DECHEX(M27,4)</f>
        <v>776B</v>
      </c>
      <c r="O27" t="str">
        <f t="shared" si="1"/>
        <v>776B</v>
      </c>
      <c r="P27">
        <f>_XLL.HEXDEC(MID($O27,1,1))</f>
        <v>7</v>
      </c>
      <c r="Q27">
        <f>_XLL.HEXDEC(MID($O27,2,1))</f>
        <v>7</v>
      </c>
      <c r="R27">
        <f>_XLL.HEXDEC(MID($O27,3,1))</f>
        <v>6</v>
      </c>
      <c r="S27">
        <f>_XLL.HEXDEC(MID($O27,4,1))</f>
        <v>11</v>
      </c>
    </row>
    <row r="28" spans="1:19" ht="12.75">
      <c r="A28">
        <v>0</v>
      </c>
      <c r="B28">
        <v>1</v>
      </c>
      <c r="C28">
        <v>3</v>
      </c>
      <c r="D28" s="3">
        <v>430.1625</v>
      </c>
      <c r="E28" s="3">
        <v>430.1625</v>
      </c>
      <c r="F28">
        <f t="shared" si="2"/>
        <v>28861</v>
      </c>
      <c r="G28" t="str">
        <f>_XLL.DECHEX(F28,4)</f>
        <v>70BD</v>
      </c>
      <c r="H28" t="str">
        <f t="shared" si="0"/>
        <v>70BD</v>
      </c>
      <c r="I28">
        <f>_XLL.HEXDEC(MID($H28,1,1))</f>
        <v>7</v>
      </c>
      <c r="J28">
        <f>_XLL.HEXDEC(MID($H28,2,1))</f>
        <v>0</v>
      </c>
      <c r="K28">
        <f>_XLL.HEXDEC(MID($H28,3,1))</f>
        <v>11</v>
      </c>
      <c r="L28">
        <f>_XLL.HEXDEC(MID($H28,4,1))</f>
        <v>13</v>
      </c>
      <c r="M28">
        <f t="shared" si="3"/>
        <v>30573</v>
      </c>
      <c r="N28" t="str">
        <f>_XLL.DECHEX(M28,4)</f>
        <v>776D</v>
      </c>
      <c r="O28" t="str">
        <f t="shared" si="1"/>
        <v>776D</v>
      </c>
      <c r="P28">
        <f>_XLL.HEXDEC(MID($O28,1,1))</f>
        <v>7</v>
      </c>
      <c r="Q28">
        <f>_XLL.HEXDEC(MID($O28,2,1))</f>
        <v>7</v>
      </c>
      <c r="R28">
        <f>_XLL.HEXDEC(MID($O28,3,1))</f>
        <v>6</v>
      </c>
      <c r="S28">
        <f>_XLL.HEXDEC(MID($O28,4,1))</f>
        <v>13</v>
      </c>
    </row>
    <row r="29" spans="1:19" ht="12.75">
      <c r="A29">
        <v>0</v>
      </c>
      <c r="B29">
        <v>1</v>
      </c>
      <c r="C29">
        <v>4</v>
      </c>
      <c r="D29" s="3">
        <v>430.3375</v>
      </c>
      <c r="E29" s="3">
        <v>430.3375</v>
      </c>
      <c r="F29">
        <f t="shared" si="2"/>
        <v>28875</v>
      </c>
      <c r="G29" t="str">
        <f>_XLL.DECHEX(F29,4)</f>
        <v>70CB</v>
      </c>
      <c r="H29" t="str">
        <f t="shared" si="0"/>
        <v>70CB</v>
      </c>
      <c r="I29">
        <f>_XLL.HEXDEC(MID($H29,1,1))</f>
        <v>7</v>
      </c>
      <c r="J29">
        <f>_XLL.HEXDEC(MID($H29,2,1))</f>
        <v>0</v>
      </c>
      <c r="K29">
        <f>_XLL.HEXDEC(MID($H29,3,1))</f>
        <v>12</v>
      </c>
      <c r="L29">
        <f>_XLL.HEXDEC(MID($H29,4,1))</f>
        <v>11</v>
      </c>
      <c r="M29">
        <f t="shared" si="3"/>
        <v>30587</v>
      </c>
      <c r="N29" t="str">
        <f>_XLL.DECHEX(M29,4)</f>
        <v>777B</v>
      </c>
      <c r="O29" t="str">
        <f t="shared" si="1"/>
        <v>777B</v>
      </c>
      <c r="P29">
        <f>_XLL.HEXDEC(MID($O29,1,1))</f>
        <v>7</v>
      </c>
      <c r="Q29">
        <f>_XLL.HEXDEC(MID($O29,2,1))</f>
        <v>7</v>
      </c>
      <c r="R29">
        <f>_XLL.HEXDEC(MID($O29,3,1))</f>
        <v>7</v>
      </c>
      <c r="S29">
        <f>_XLL.HEXDEC(MID($O29,4,1))</f>
        <v>11</v>
      </c>
    </row>
    <row r="30" spans="1:19" ht="12.75">
      <c r="A30">
        <v>0</v>
      </c>
      <c r="B30">
        <v>1</v>
      </c>
      <c r="C30">
        <v>5</v>
      </c>
      <c r="D30" s="3">
        <v>438.1</v>
      </c>
      <c r="E30" s="3">
        <v>438.1</v>
      </c>
      <c r="F30">
        <f t="shared" si="2"/>
        <v>29496</v>
      </c>
      <c r="G30" t="str">
        <f>_XLL.DECHEX(F30,4)</f>
        <v>7338</v>
      </c>
      <c r="H30" t="str">
        <f t="shared" si="0"/>
        <v>7338</v>
      </c>
      <c r="I30">
        <f>_XLL.HEXDEC(MID($H30,1,1))</f>
        <v>7</v>
      </c>
      <c r="J30">
        <f>_XLL.HEXDEC(MID($H30,2,1))</f>
        <v>3</v>
      </c>
      <c r="K30">
        <f>_XLL.HEXDEC(MID($H30,3,1))</f>
        <v>3</v>
      </c>
      <c r="L30">
        <f>_XLL.HEXDEC(MID($H30,4,1))</f>
        <v>8</v>
      </c>
      <c r="M30">
        <f t="shared" si="3"/>
        <v>31208</v>
      </c>
      <c r="N30" t="str">
        <f>_XLL.DECHEX(M30,4)</f>
        <v>79E8</v>
      </c>
      <c r="O30" t="str">
        <f t="shared" si="1"/>
        <v>79E8</v>
      </c>
      <c r="P30">
        <f>_XLL.HEXDEC(MID($O30,1,1))</f>
        <v>7</v>
      </c>
      <c r="Q30">
        <f>_XLL.HEXDEC(MID($O30,2,1))</f>
        <v>9</v>
      </c>
      <c r="R30">
        <f>_XLL.HEXDEC(MID($O30,3,1))</f>
        <v>14</v>
      </c>
      <c r="S30">
        <f>_XLL.HEXDEC(MID($O30,4,1))</f>
        <v>8</v>
      </c>
    </row>
    <row r="31" spans="1:19" ht="12.75">
      <c r="A31">
        <v>0</v>
      </c>
      <c r="B31">
        <v>1</v>
      </c>
      <c r="C31">
        <v>6</v>
      </c>
      <c r="D31" s="3">
        <v>439.7</v>
      </c>
      <c r="E31" s="3">
        <v>439.7</v>
      </c>
      <c r="F31">
        <f t="shared" si="2"/>
        <v>29624</v>
      </c>
      <c r="G31" t="str">
        <f>_XLL.DECHEX(F31,4)</f>
        <v>73B8</v>
      </c>
      <c r="H31" t="str">
        <f t="shared" si="0"/>
        <v>73B8</v>
      </c>
      <c r="I31">
        <f>_XLL.HEXDEC(MID($H31,1,1))</f>
        <v>7</v>
      </c>
      <c r="J31">
        <f>_XLL.HEXDEC(MID($H31,2,1))</f>
        <v>3</v>
      </c>
      <c r="K31">
        <f>_XLL.HEXDEC(MID($H31,3,1))</f>
        <v>11</v>
      </c>
      <c r="L31">
        <f>_XLL.HEXDEC(MID($H31,4,1))</f>
        <v>8</v>
      </c>
      <c r="M31">
        <f t="shared" si="3"/>
        <v>31336</v>
      </c>
      <c r="N31" t="str">
        <f>_XLL.DECHEX(M31,4)</f>
        <v>7A68</v>
      </c>
      <c r="O31" t="str">
        <f t="shared" si="1"/>
        <v>7A68</v>
      </c>
      <c r="P31">
        <f>_XLL.HEXDEC(MID($O31,1,1))</f>
        <v>7</v>
      </c>
      <c r="Q31">
        <f>_XLL.HEXDEC(MID($O31,2,1))</f>
        <v>10</v>
      </c>
      <c r="R31">
        <f>_XLL.HEXDEC(MID($O31,3,1))</f>
        <v>6</v>
      </c>
      <c r="S31">
        <f>_XLL.HEXDEC(MID($O31,4,1))</f>
        <v>8</v>
      </c>
    </row>
    <row r="32" spans="1:19" ht="12.75">
      <c r="A32">
        <v>0</v>
      </c>
      <c r="B32">
        <v>1</v>
      </c>
      <c r="C32">
        <v>7</v>
      </c>
      <c r="D32" s="3">
        <v>432.175</v>
      </c>
      <c r="E32" s="3">
        <v>432.162</v>
      </c>
      <c r="F32">
        <f t="shared" si="2"/>
        <v>29022</v>
      </c>
      <c r="G32" t="str">
        <f>_XLL.DECHEX(F32,4)</f>
        <v>715E</v>
      </c>
      <c r="H32" t="str">
        <f t="shared" si="0"/>
        <v>715E</v>
      </c>
      <c r="I32">
        <f>_XLL.HEXDEC(MID($H32,1,1))</f>
        <v>7</v>
      </c>
      <c r="J32">
        <f>_XLL.HEXDEC(MID($H32,2,1))</f>
        <v>1</v>
      </c>
      <c r="K32">
        <f>_XLL.HEXDEC(MID($H32,3,1))</f>
        <v>5</v>
      </c>
      <c r="L32">
        <f>_XLL.HEXDEC(MID($H32,4,1))</f>
        <v>14</v>
      </c>
      <c r="M32">
        <f t="shared" si="3"/>
        <v>30733</v>
      </c>
      <c r="N32" t="str">
        <f>_XLL.DECHEX(M32,4)</f>
        <v>780D</v>
      </c>
      <c r="O32" t="str">
        <f t="shared" si="1"/>
        <v>780D</v>
      </c>
      <c r="P32">
        <f>_XLL.HEXDEC(MID($O32,1,1))</f>
        <v>7</v>
      </c>
      <c r="Q32">
        <f>_XLL.HEXDEC(MID($O32,2,1))</f>
        <v>8</v>
      </c>
      <c r="R32">
        <f>_XLL.HEXDEC(MID($O32,3,1))</f>
        <v>0</v>
      </c>
      <c r="S32">
        <f>_XLL.HEXDEC(MID($O32,4,1))</f>
        <v>13</v>
      </c>
    </row>
    <row r="33" spans="1:19" ht="12.75">
      <c r="A33">
        <v>0</v>
      </c>
      <c r="B33">
        <v>1</v>
      </c>
      <c r="C33">
        <v>8</v>
      </c>
      <c r="D33" s="3">
        <v>432.1875</v>
      </c>
      <c r="E33" s="3">
        <v>432.1865</v>
      </c>
      <c r="F33">
        <f t="shared" si="2"/>
        <v>29023</v>
      </c>
      <c r="G33" t="str">
        <f>_XLL.DECHEX(F33,4)</f>
        <v>715F</v>
      </c>
      <c r="H33" t="str">
        <f t="shared" si="0"/>
        <v>715F</v>
      </c>
      <c r="I33">
        <f>_XLL.HEXDEC(MID($H33,1,1))</f>
        <v>7</v>
      </c>
      <c r="J33">
        <f>_XLL.HEXDEC(MID($H33,2,1))</f>
        <v>1</v>
      </c>
      <c r="K33">
        <f>_XLL.HEXDEC(MID($H33,3,1))</f>
        <v>5</v>
      </c>
      <c r="L33">
        <f>_XLL.HEXDEC(MID($H33,4,1))</f>
        <v>15</v>
      </c>
      <c r="M33">
        <f t="shared" si="3"/>
        <v>30735</v>
      </c>
      <c r="N33" t="str">
        <f>_XLL.DECHEX(M33,4)</f>
        <v>780F</v>
      </c>
      <c r="O33" t="str">
        <f t="shared" si="1"/>
        <v>780F</v>
      </c>
      <c r="P33">
        <f>_XLL.HEXDEC(MID($O33,1,1))</f>
        <v>7</v>
      </c>
      <c r="Q33">
        <f>_XLL.HEXDEC(MID($O33,2,1))</f>
        <v>8</v>
      </c>
      <c r="R33">
        <f>_XLL.HEXDEC(MID($O33,3,1))</f>
        <v>0</v>
      </c>
      <c r="S33">
        <f>_XLL.HEXDEC(MID($O33,4,1))</f>
        <v>15</v>
      </c>
    </row>
    <row r="34" spans="1:19" ht="12.75">
      <c r="A34">
        <v>0</v>
      </c>
      <c r="B34">
        <v>1</v>
      </c>
      <c r="C34">
        <v>9</v>
      </c>
      <c r="D34" s="3">
        <v>432.2</v>
      </c>
      <c r="E34" s="3">
        <v>432.2</v>
      </c>
      <c r="F34">
        <f t="shared" si="2"/>
        <v>29024</v>
      </c>
      <c r="G34" t="str">
        <f>_XLL.DECHEX(F34,4)</f>
        <v>7160</v>
      </c>
      <c r="H34" t="str">
        <f t="shared" si="0"/>
        <v>7160</v>
      </c>
      <c r="I34">
        <f>_XLL.HEXDEC(MID($H34,1,1))</f>
        <v>7</v>
      </c>
      <c r="J34">
        <f>_XLL.HEXDEC(MID($H34,2,1))</f>
        <v>1</v>
      </c>
      <c r="K34">
        <f>_XLL.HEXDEC(MID($H34,3,1))</f>
        <v>6</v>
      </c>
      <c r="L34">
        <f>_XLL.HEXDEC(MID($H34,4,1))</f>
        <v>0</v>
      </c>
      <c r="M34">
        <f t="shared" si="3"/>
        <v>30736</v>
      </c>
      <c r="N34" t="str">
        <f>_XLL.DECHEX(M34,4)</f>
        <v>7810</v>
      </c>
      <c r="O34" t="str">
        <f t="shared" si="1"/>
        <v>7810</v>
      </c>
      <c r="P34">
        <f>_XLL.HEXDEC(MID($O34,1,1))</f>
        <v>7</v>
      </c>
      <c r="Q34">
        <f>_XLL.HEXDEC(MID($O34,2,1))</f>
        <v>8</v>
      </c>
      <c r="R34">
        <f>_XLL.HEXDEC(MID($O34,3,1))</f>
        <v>1</v>
      </c>
      <c r="S34">
        <f>_XLL.HEXDEC(MID($O34,4,1))</f>
        <v>0</v>
      </c>
    </row>
    <row r="35" spans="1:19" ht="12.75">
      <c r="A35">
        <v>0</v>
      </c>
      <c r="B35">
        <v>1</v>
      </c>
      <c r="C35">
        <v>10</v>
      </c>
      <c r="D35" s="3">
        <v>432.2125</v>
      </c>
      <c r="E35" s="3">
        <v>432.2245</v>
      </c>
      <c r="F35">
        <f t="shared" si="2"/>
        <v>29025</v>
      </c>
      <c r="G35" t="str">
        <f>_XLL.DECHEX(F35,4)</f>
        <v>7161</v>
      </c>
      <c r="H35" t="str">
        <f t="shared" si="0"/>
        <v>7161</v>
      </c>
      <c r="I35">
        <f>_XLL.HEXDEC(MID($H35,1,1))</f>
        <v>7</v>
      </c>
      <c r="J35">
        <f>_XLL.HEXDEC(MID($H35,2,1))</f>
        <v>1</v>
      </c>
      <c r="K35">
        <f>_XLL.HEXDEC(MID($H35,3,1))</f>
        <v>6</v>
      </c>
      <c r="L35">
        <f>_XLL.HEXDEC(MID($H35,4,1))</f>
        <v>1</v>
      </c>
      <c r="M35">
        <f t="shared" si="3"/>
        <v>30738</v>
      </c>
      <c r="N35" t="str">
        <f>_XLL.DECHEX(M35,4)</f>
        <v>7812</v>
      </c>
      <c r="O35" t="str">
        <f t="shared" si="1"/>
        <v>7812</v>
      </c>
      <c r="P35">
        <f>_XLL.HEXDEC(MID($O35,1,1))</f>
        <v>7</v>
      </c>
      <c r="Q35">
        <f>_XLL.HEXDEC(MID($O35,2,1))</f>
        <v>8</v>
      </c>
      <c r="R35">
        <f>_XLL.HEXDEC(MID($O35,3,1))</f>
        <v>1</v>
      </c>
      <c r="S35">
        <f>_XLL.HEXDEC(MID($O35,4,1))</f>
        <v>2</v>
      </c>
    </row>
    <row r="36" spans="1:19" ht="12.75">
      <c r="A36">
        <v>0</v>
      </c>
      <c r="B36">
        <v>1</v>
      </c>
      <c r="C36">
        <v>11</v>
      </c>
      <c r="D36" s="3">
        <v>432.225</v>
      </c>
      <c r="E36" s="3">
        <v>432.245999999999</v>
      </c>
      <c r="F36">
        <f t="shared" si="2"/>
        <v>29026</v>
      </c>
      <c r="G36" t="str">
        <f>_XLL.DECHEX(F36,4)</f>
        <v>7162</v>
      </c>
      <c r="H36" t="str">
        <f t="shared" si="0"/>
        <v>7162</v>
      </c>
      <c r="I36">
        <f>_XLL.HEXDEC(MID($H36,1,1))</f>
        <v>7</v>
      </c>
      <c r="J36">
        <f>_XLL.HEXDEC(MID($H36,2,1))</f>
        <v>1</v>
      </c>
      <c r="K36">
        <f>_XLL.HEXDEC(MID($H36,3,1))</f>
        <v>6</v>
      </c>
      <c r="L36">
        <f>_XLL.HEXDEC(MID($H36,4,1))</f>
        <v>2</v>
      </c>
      <c r="M36">
        <f t="shared" si="3"/>
        <v>30740</v>
      </c>
      <c r="N36" t="str">
        <f>_XLL.DECHEX(M36,4)</f>
        <v>7814</v>
      </c>
      <c r="O36" t="str">
        <f t="shared" si="1"/>
        <v>7814</v>
      </c>
      <c r="P36">
        <f>_XLL.HEXDEC(MID($O36,1,1))</f>
        <v>7</v>
      </c>
      <c r="Q36">
        <f>_XLL.HEXDEC(MID($O36,2,1))</f>
        <v>8</v>
      </c>
      <c r="R36">
        <f>_XLL.HEXDEC(MID($O36,3,1))</f>
        <v>1</v>
      </c>
      <c r="S36">
        <f>_XLL.HEXDEC(MID($O36,4,1))</f>
        <v>4</v>
      </c>
    </row>
    <row r="37" spans="1:19" ht="12.75">
      <c r="A37">
        <v>0</v>
      </c>
      <c r="B37">
        <v>1</v>
      </c>
      <c r="C37">
        <v>12</v>
      </c>
      <c r="D37" s="3">
        <v>432.2375</v>
      </c>
      <c r="E37" s="3">
        <v>432.2625</v>
      </c>
      <c r="F37">
        <f t="shared" si="2"/>
        <v>29027</v>
      </c>
      <c r="G37" t="str">
        <f>_XLL.DECHEX(F37,4)</f>
        <v>7163</v>
      </c>
      <c r="H37" t="str">
        <f t="shared" si="0"/>
        <v>7163</v>
      </c>
      <c r="I37">
        <f>_XLL.HEXDEC(MID($H37,1,1))</f>
        <v>7</v>
      </c>
      <c r="J37">
        <f>_XLL.HEXDEC(MID($H37,2,1))</f>
        <v>1</v>
      </c>
      <c r="K37">
        <f>_XLL.HEXDEC(MID($H37,3,1))</f>
        <v>6</v>
      </c>
      <c r="L37">
        <f>_XLL.HEXDEC(MID($H37,4,1))</f>
        <v>3</v>
      </c>
      <c r="M37">
        <f t="shared" si="3"/>
        <v>30741</v>
      </c>
      <c r="N37" t="str">
        <f>_XLL.DECHEX(M37,4)</f>
        <v>7815</v>
      </c>
      <c r="O37" t="str">
        <f t="shared" si="1"/>
        <v>7815</v>
      </c>
      <c r="P37">
        <f>_XLL.HEXDEC(MID($O37,1,1))</f>
        <v>7</v>
      </c>
      <c r="Q37">
        <f>_XLL.HEXDEC(MID($O37,2,1))</f>
        <v>8</v>
      </c>
      <c r="R37">
        <f>_XLL.HEXDEC(MID($O37,3,1))</f>
        <v>1</v>
      </c>
      <c r="S37">
        <f>_XLL.HEXDEC(MID($O37,4,1))</f>
        <v>5</v>
      </c>
    </row>
    <row r="38" spans="1:19" ht="12.75">
      <c r="A38">
        <v>0</v>
      </c>
      <c r="B38">
        <v>1</v>
      </c>
      <c r="C38">
        <v>13</v>
      </c>
      <c r="D38" s="3">
        <v>430.075</v>
      </c>
      <c r="E38" s="3">
        <v>431.675</v>
      </c>
      <c r="F38">
        <f t="shared" si="2"/>
        <v>28854</v>
      </c>
      <c r="G38" t="str">
        <f>_XLL.DECHEX(F38,4)</f>
        <v>70B6</v>
      </c>
      <c r="H38" t="str">
        <f t="shared" si="0"/>
        <v>70B6</v>
      </c>
      <c r="I38">
        <f>_XLL.HEXDEC(MID($H38,1,1))</f>
        <v>7</v>
      </c>
      <c r="J38">
        <f>_XLL.HEXDEC(MID($H38,2,1))</f>
        <v>0</v>
      </c>
      <c r="K38">
        <f>_XLL.HEXDEC(MID($H38,3,1))</f>
        <v>11</v>
      </c>
      <c r="L38">
        <f>_XLL.HEXDEC(MID($H38,4,1))</f>
        <v>6</v>
      </c>
      <c r="M38">
        <f t="shared" si="3"/>
        <v>30694</v>
      </c>
      <c r="N38" t="str">
        <f>_XLL.DECHEX(M38,4)</f>
        <v>77E6</v>
      </c>
      <c r="O38" t="str">
        <f t="shared" si="1"/>
        <v>77E6</v>
      </c>
      <c r="P38">
        <f>_XLL.HEXDEC(MID($O38,1,1))</f>
        <v>7</v>
      </c>
      <c r="Q38">
        <f>_XLL.HEXDEC(MID($O38,2,1))</f>
        <v>7</v>
      </c>
      <c r="R38">
        <f>_XLL.HEXDEC(MID($O38,3,1))</f>
        <v>14</v>
      </c>
      <c r="S38">
        <f>_XLL.HEXDEC(MID($O38,4,1))</f>
        <v>6</v>
      </c>
    </row>
    <row r="39" spans="1:19" ht="12.75">
      <c r="A39">
        <v>0</v>
      </c>
      <c r="B39">
        <v>1</v>
      </c>
      <c r="C39">
        <v>14</v>
      </c>
      <c r="D39" s="3">
        <v>430.2</v>
      </c>
      <c r="E39" s="3">
        <v>431.8</v>
      </c>
      <c r="F39">
        <f t="shared" si="2"/>
        <v>28864</v>
      </c>
      <c r="G39" t="str">
        <f>_XLL.DECHEX(F39,4)</f>
        <v>70C0</v>
      </c>
      <c r="H39" t="str">
        <f t="shared" si="0"/>
        <v>70C0</v>
      </c>
      <c r="I39">
        <f>_XLL.HEXDEC(MID($H39,1,1))</f>
        <v>7</v>
      </c>
      <c r="J39">
        <f>_XLL.HEXDEC(MID($H39,2,1))</f>
        <v>0</v>
      </c>
      <c r="K39">
        <f>_XLL.HEXDEC(MID($H39,3,1))</f>
        <v>12</v>
      </c>
      <c r="L39">
        <f>_XLL.HEXDEC(MID($H39,4,1))</f>
        <v>0</v>
      </c>
      <c r="M39">
        <f t="shared" si="3"/>
        <v>30704</v>
      </c>
      <c r="N39" t="str">
        <f>_XLL.DECHEX(M39,4)</f>
        <v>77F0</v>
      </c>
      <c r="O39" t="str">
        <f t="shared" si="1"/>
        <v>77F0</v>
      </c>
      <c r="P39">
        <f>_XLL.HEXDEC(MID($O39,1,1))</f>
        <v>7</v>
      </c>
      <c r="Q39">
        <f>_XLL.HEXDEC(MID($O39,2,1))</f>
        <v>7</v>
      </c>
      <c r="R39">
        <f>_XLL.HEXDEC(MID($O39,3,1))</f>
        <v>15</v>
      </c>
      <c r="S39">
        <f>_XLL.HEXDEC(MID($O39,4,1))</f>
        <v>0</v>
      </c>
    </row>
    <row r="40" spans="1:19" ht="12.75">
      <c r="A40">
        <v>0</v>
      </c>
      <c r="B40">
        <v>1</v>
      </c>
      <c r="C40">
        <v>15</v>
      </c>
      <c r="D40" s="3">
        <v>430.225</v>
      </c>
      <c r="E40" s="3">
        <v>431.825</v>
      </c>
      <c r="F40">
        <f t="shared" si="2"/>
        <v>28866</v>
      </c>
      <c r="G40" t="str">
        <f>_XLL.DECHEX(F40,4)</f>
        <v>70C2</v>
      </c>
      <c r="H40" t="str">
        <f t="shared" si="0"/>
        <v>70C2</v>
      </c>
      <c r="I40">
        <f>_XLL.HEXDEC(MID($H40,1,1))</f>
        <v>7</v>
      </c>
      <c r="J40">
        <f>_XLL.HEXDEC(MID($H40,2,1))</f>
        <v>0</v>
      </c>
      <c r="K40">
        <f>_XLL.HEXDEC(MID($H40,3,1))</f>
        <v>12</v>
      </c>
      <c r="L40">
        <f>_XLL.HEXDEC(MID($H40,4,1))</f>
        <v>2</v>
      </c>
      <c r="M40">
        <f t="shared" si="3"/>
        <v>30706</v>
      </c>
      <c r="N40" t="str">
        <f>_XLL.DECHEX(M40,4)</f>
        <v>77F2</v>
      </c>
      <c r="O40" t="str">
        <f t="shared" si="1"/>
        <v>77F2</v>
      </c>
      <c r="P40">
        <f>_XLL.HEXDEC(MID($O40,1,1))</f>
        <v>7</v>
      </c>
      <c r="Q40">
        <f>_XLL.HEXDEC(MID($O40,2,1))</f>
        <v>7</v>
      </c>
      <c r="R40">
        <f>_XLL.HEXDEC(MID($O40,3,1))</f>
        <v>15</v>
      </c>
      <c r="S40">
        <f>_XLL.HEXDEC(MID($O40,4,1))</f>
        <v>2</v>
      </c>
    </row>
    <row r="41" spans="1:19" ht="12.75">
      <c r="A41">
        <v>0</v>
      </c>
      <c r="B41">
        <v>1</v>
      </c>
      <c r="C41">
        <v>16</v>
      </c>
      <c r="D41" s="3">
        <v>439.45</v>
      </c>
      <c r="E41" s="3">
        <v>431.85</v>
      </c>
      <c r="F41">
        <f t="shared" si="2"/>
        <v>29604</v>
      </c>
      <c r="G41" t="str">
        <f>_XLL.DECHEX(F41,4)</f>
        <v>73A4</v>
      </c>
      <c r="H41" t="str">
        <f t="shared" si="0"/>
        <v>73A4</v>
      </c>
      <c r="I41">
        <f>_XLL.HEXDEC(MID($H41,1,1))</f>
        <v>7</v>
      </c>
      <c r="J41">
        <f>_XLL.HEXDEC(MID($H41,2,1))</f>
        <v>3</v>
      </c>
      <c r="K41">
        <f>_XLL.HEXDEC(MID($H41,3,1))</f>
        <v>10</v>
      </c>
      <c r="L41">
        <f>_XLL.HEXDEC(MID($H41,4,1))</f>
        <v>4</v>
      </c>
      <c r="M41">
        <f t="shared" si="3"/>
        <v>30708</v>
      </c>
      <c r="N41" t="str">
        <f>_XLL.DECHEX(M41,4)</f>
        <v>77F4</v>
      </c>
      <c r="O41" t="str">
        <f t="shared" si="1"/>
        <v>77F4</v>
      </c>
      <c r="P41">
        <f>_XLL.HEXDEC(MID($O41,1,1))</f>
        <v>7</v>
      </c>
      <c r="Q41">
        <f>_XLL.HEXDEC(MID($O41,2,1))</f>
        <v>7</v>
      </c>
      <c r="R41">
        <f>_XLL.HEXDEC(MID($O41,3,1))</f>
        <v>15</v>
      </c>
      <c r="S41">
        <f>_XLL.HEXDEC(MID($O41,4,1))</f>
        <v>4</v>
      </c>
    </row>
    <row r="42" spans="1:20" ht="12.75">
      <c r="A42">
        <v>1</v>
      </c>
      <c r="B42">
        <v>0</v>
      </c>
      <c r="C42">
        <v>1</v>
      </c>
      <c r="D42" s="3">
        <v>438.65</v>
      </c>
      <c r="E42" s="13">
        <v>431.05</v>
      </c>
      <c r="F42">
        <f t="shared" si="2"/>
        <v>29540</v>
      </c>
      <c r="G42" t="str">
        <f>_XLL.DECHEX(F42,4)</f>
        <v>7364</v>
      </c>
      <c r="H42" t="str">
        <f t="shared" si="0"/>
        <v>7364</v>
      </c>
      <c r="I42">
        <f>_XLL.HEXDEC(MID($H42,1,1))</f>
        <v>7</v>
      </c>
      <c r="J42">
        <f>_XLL.HEXDEC(MID($H42,2,1))</f>
        <v>3</v>
      </c>
      <c r="K42">
        <f>_XLL.HEXDEC(MID($H42,3,1))</f>
        <v>6</v>
      </c>
      <c r="L42">
        <f>_XLL.HEXDEC(MID($H42,4,1))</f>
        <v>4</v>
      </c>
      <c r="M42">
        <f t="shared" si="3"/>
        <v>30644</v>
      </c>
      <c r="N42" t="str">
        <f>_XLL.DECHEX(M42,4)</f>
        <v>77B4</v>
      </c>
      <c r="O42" t="str">
        <f t="shared" si="1"/>
        <v>77B4</v>
      </c>
      <c r="P42">
        <f>_XLL.HEXDEC(MID($O42,1,1))</f>
        <v>7</v>
      </c>
      <c r="Q42">
        <f>_XLL.HEXDEC(MID($O42,2,1))</f>
        <v>7</v>
      </c>
      <c r="R42">
        <f>_XLL.HEXDEC(MID($O42,3,1))</f>
        <v>11</v>
      </c>
      <c r="S42">
        <f>_XLL.HEXDEC(MID($O42,4,1))</f>
        <v>4</v>
      </c>
      <c r="T42" s="1"/>
    </row>
    <row r="43" spans="1:19" ht="12.75">
      <c r="A43">
        <v>1</v>
      </c>
      <c r="B43">
        <v>0</v>
      </c>
      <c r="C43">
        <v>2</v>
      </c>
      <c r="D43" s="3">
        <v>438.675</v>
      </c>
      <c r="E43" s="3">
        <v>431.075</v>
      </c>
      <c r="F43">
        <f t="shared" si="2"/>
        <v>29542</v>
      </c>
      <c r="G43" t="str">
        <f>_XLL.DECHEX(F43,4)</f>
        <v>7366</v>
      </c>
      <c r="H43" t="str">
        <f t="shared" si="0"/>
        <v>7366</v>
      </c>
      <c r="I43">
        <f>_XLL.HEXDEC(MID($H43,1,1))</f>
        <v>7</v>
      </c>
      <c r="J43">
        <f>_XLL.HEXDEC(MID($H43,2,1))</f>
        <v>3</v>
      </c>
      <c r="K43">
        <f>_XLL.HEXDEC(MID($H43,3,1))</f>
        <v>6</v>
      </c>
      <c r="L43">
        <f>_XLL.HEXDEC(MID($H43,4,1))</f>
        <v>6</v>
      </c>
      <c r="M43">
        <f t="shared" si="3"/>
        <v>30646</v>
      </c>
      <c r="N43" t="str">
        <f>_XLL.DECHEX(M43,4)</f>
        <v>77B6</v>
      </c>
      <c r="O43" t="str">
        <f t="shared" si="1"/>
        <v>77B6</v>
      </c>
      <c r="P43">
        <f>_XLL.HEXDEC(MID($O43,1,1))</f>
        <v>7</v>
      </c>
      <c r="Q43">
        <f>_XLL.HEXDEC(MID($O43,2,1))</f>
        <v>7</v>
      </c>
      <c r="R43">
        <f>_XLL.HEXDEC(MID($O43,3,1))</f>
        <v>11</v>
      </c>
      <c r="S43">
        <f>_XLL.HEXDEC(MID($O43,4,1))</f>
        <v>6</v>
      </c>
    </row>
    <row r="44" spans="1:19" ht="12.75">
      <c r="A44">
        <v>1</v>
      </c>
      <c r="B44">
        <v>0</v>
      </c>
      <c r="C44">
        <v>3</v>
      </c>
      <c r="D44" s="3">
        <v>438.7</v>
      </c>
      <c r="E44" s="3">
        <v>431.1</v>
      </c>
      <c r="F44">
        <f t="shared" si="2"/>
        <v>29544</v>
      </c>
      <c r="G44" t="str">
        <f>_XLL.DECHEX(F44,4)</f>
        <v>7368</v>
      </c>
      <c r="H44" t="str">
        <f t="shared" si="0"/>
        <v>7368</v>
      </c>
      <c r="I44">
        <f>_XLL.HEXDEC(MID($H44,1,1))</f>
        <v>7</v>
      </c>
      <c r="J44">
        <f>_XLL.HEXDEC(MID($H44,2,1))</f>
        <v>3</v>
      </c>
      <c r="K44">
        <f>_XLL.HEXDEC(MID($H44,3,1))</f>
        <v>6</v>
      </c>
      <c r="L44">
        <f>_XLL.HEXDEC(MID($H44,4,1))</f>
        <v>8</v>
      </c>
      <c r="M44">
        <f t="shared" si="3"/>
        <v>30648</v>
      </c>
      <c r="N44" t="str">
        <f>_XLL.DECHEX(M44,4)</f>
        <v>77B8</v>
      </c>
      <c r="O44" t="str">
        <f t="shared" si="1"/>
        <v>77B8</v>
      </c>
      <c r="P44">
        <f>_XLL.HEXDEC(MID($O44,1,1))</f>
        <v>7</v>
      </c>
      <c r="Q44">
        <f>_XLL.HEXDEC(MID($O44,2,1))</f>
        <v>7</v>
      </c>
      <c r="R44">
        <f>_XLL.HEXDEC(MID($O44,3,1))</f>
        <v>11</v>
      </c>
      <c r="S44">
        <f>_XLL.HEXDEC(MID($O44,4,1))</f>
        <v>8</v>
      </c>
    </row>
    <row r="45" spans="1:19" ht="12.75">
      <c r="A45">
        <v>1</v>
      </c>
      <c r="B45">
        <v>0</v>
      </c>
      <c r="C45">
        <v>4</v>
      </c>
      <c r="D45" s="3">
        <v>438.725</v>
      </c>
      <c r="E45" s="3">
        <v>431.125</v>
      </c>
      <c r="F45">
        <f t="shared" si="2"/>
        <v>29546</v>
      </c>
      <c r="G45" t="str">
        <f>_XLL.DECHEX(F45,4)</f>
        <v>736A</v>
      </c>
      <c r="H45" t="str">
        <f t="shared" si="0"/>
        <v>736A</v>
      </c>
      <c r="I45">
        <f>_XLL.HEXDEC(MID($H45,1,1))</f>
        <v>7</v>
      </c>
      <c r="J45">
        <f>_XLL.HEXDEC(MID($H45,2,1))</f>
        <v>3</v>
      </c>
      <c r="K45">
        <f>_XLL.HEXDEC(MID($H45,3,1))</f>
        <v>6</v>
      </c>
      <c r="L45">
        <f>_XLL.HEXDEC(MID($H45,4,1))</f>
        <v>10</v>
      </c>
      <c r="M45">
        <f t="shared" si="3"/>
        <v>30650</v>
      </c>
      <c r="N45" t="str">
        <f>_XLL.DECHEX(M45,4)</f>
        <v>77BA</v>
      </c>
      <c r="O45" t="str">
        <f t="shared" si="1"/>
        <v>77BA</v>
      </c>
      <c r="P45">
        <f>_XLL.HEXDEC(MID($O45,1,1))</f>
        <v>7</v>
      </c>
      <c r="Q45">
        <f>_XLL.HEXDEC(MID($O45,2,1))</f>
        <v>7</v>
      </c>
      <c r="R45">
        <f>_XLL.HEXDEC(MID($O45,3,1))</f>
        <v>11</v>
      </c>
      <c r="S45">
        <f>_XLL.HEXDEC(MID($O45,4,1))</f>
        <v>10</v>
      </c>
    </row>
    <row r="46" spans="1:19" ht="12.75">
      <c r="A46">
        <v>1</v>
      </c>
      <c r="B46">
        <v>0</v>
      </c>
      <c r="C46">
        <v>5</v>
      </c>
      <c r="D46" s="3">
        <v>438.75</v>
      </c>
      <c r="E46" s="3">
        <v>431.15</v>
      </c>
      <c r="F46">
        <f t="shared" si="2"/>
        <v>29548</v>
      </c>
      <c r="G46" t="str">
        <f>_XLL.DECHEX(F46,4)</f>
        <v>736C</v>
      </c>
      <c r="H46" t="str">
        <f t="shared" si="0"/>
        <v>736C</v>
      </c>
      <c r="I46">
        <f>_XLL.HEXDEC(MID($H46,1,1))</f>
        <v>7</v>
      </c>
      <c r="J46">
        <f>_XLL.HEXDEC(MID($H46,2,1))</f>
        <v>3</v>
      </c>
      <c r="K46">
        <f>_XLL.HEXDEC(MID($H46,3,1))</f>
        <v>6</v>
      </c>
      <c r="L46">
        <f>_XLL.HEXDEC(MID($H46,4,1))</f>
        <v>12</v>
      </c>
      <c r="M46">
        <f t="shared" si="3"/>
        <v>30652</v>
      </c>
      <c r="N46" t="str">
        <f>_XLL.DECHEX(M46,4)</f>
        <v>77BC</v>
      </c>
      <c r="O46" t="str">
        <f t="shared" si="1"/>
        <v>77BC</v>
      </c>
      <c r="P46">
        <f>_XLL.HEXDEC(MID($O46,1,1))</f>
        <v>7</v>
      </c>
      <c r="Q46">
        <f>_XLL.HEXDEC(MID($O46,2,1))</f>
        <v>7</v>
      </c>
      <c r="R46">
        <f>_XLL.HEXDEC(MID($O46,3,1))</f>
        <v>11</v>
      </c>
      <c r="S46">
        <f>_XLL.HEXDEC(MID($O46,4,1))</f>
        <v>12</v>
      </c>
    </row>
    <row r="47" spans="1:19" ht="12.75">
      <c r="A47">
        <v>1</v>
      </c>
      <c r="B47">
        <v>0</v>
      </c>
      <c r="C47">
        <v>6</v>
      </c>
      <c r="D47" s="3">
        <v>438.775</v>
      </c>
      <c r="E47" s="3">
        <v>431.175</v>
      </c>
      <c r="F47">
        <f t="shared" si="2"/>
        <v>29550</v>
      </c>
      <c r="G47" t="str">
        <f>_XLL.DECHEX(F47,4)</f>
        <v>736E</v>
      </c>
      <c r="H47" t="str">
        <f t="shared" si="0"/>
        <v>736E</v>
      </c>
      <c r="I47">
        <f>_XLL.HEXDEC(MID($H47,1,1))</f>
        <v>7</v>
      </c>
      <c r="J47">
        <f>_XLL.HEXDEC(MID($H47,2,1))</f>
        <v>3</v>
      </c>
      <c r="K47">
        <f>_XLL.HEXDEC(MID($H47,3,1))</f>
        <v>6</v>
      </c>
      <c r="L47">
        <f>_XLL.HEXDEC(MID($H47,4,1))</f>
        <v>14</v>
      </c>
      <c r="M47">
        <f t="shared" si="3"/>
        <v>30654</v>
      </c>
      <c r="N47" t="str">
        <f>_XLL.DECHEX(M47,4)</f>
        <v>77BE</v>
      </c>
      <c r="O47" t="str">
        <f t="shared" si="1"/>
        <v>77BE</v>
      </c>
      <c r="P47">
        <f>_XLL.HEXDEC(MID($O47,1,1))</f>
        <v>7</v>
      </c>
      <c r="Q47">
        <f>_XLL.HEXDEC(MID($O47,2,1))</f>
        <v>7</v>
      </c>
      <c r="R47">
        <f>_XLL.HEXDEC(MID($O47,3,1))</f>
        <v>11</v>
      </c>
      <c r="S47">
        <f>_XLL.HEXDEC(MID($O47,4,1))</f>
        <v>14</v>
      </c>
    </row>
    <row r="48" spans="1:19" ht="12.75">
      <c r="A48">
        <v>1</v>
      </c>
      <c r="B48">
        <v>0</v>
      </c>
      <c r="C48">
        <v>7</v>
      </c>
      <c r="D48" s="3">
        <v>438.8</v>
      </c>
      <c r="E48" s="3">
        <v>431.2</v>
      </c>
      <c r="F48">
        <f t="shared" si="2"/>
        <v>29552</v>
      </c>
      <c r="G48" t="str">
        <f>_XLL.DECHEX(F48,4)</f>
        <v>7370</v>
      </c>
      <c r="H48" t="str">
        <f t="shared" si="0"/>
        <v>7370</v>
      </c>
      <c r="I48">
        <f>_XLL.HEXDEC(MID($H48,1,1))</f>
        <v>7</v>
      </c>
      <c r="J48">
        <f>_XLL.HEXDEC(MID($H48,2,1))</f>
        <v>3</v>
      </c>
      <c r="K48">
        <f>_XLL.HEXDEC(MID($H48,3,1))</f>
        <v>7</v>
      </c>
      <c r="L48">
        <f>_XLL.HEXDEC(MID($H48,4,1))</f>
        <v>0</v>
      </c>
      <c r="M48">
        <f t="shared" si="3"/>
        <v>30656</v>
      </c>
      <c r="N48" t="str">
        <f>_XLL.DECHEX(M48,4)</f>
        <v>77C0</v>
      </c>
      <c r="O48" t="str">
        <f t="shared" si="1"/>
        <v>77C0</v>
      </c>
      <c r="P48">
        <f>_XLL.HEXDEC(MID($O48,1,1))</f>
        <v>7</v>
      </c>
      <c r="Q48">
        <f>_XLL.HEXDEC(MID($O48,2,1))</f>
        <v>7</v>
      </c>
      <c r="R48">
        <f>_XLL.HEXDEC(MID($O48,3,1))</f>
        <v>12</v>
      </c>
      <c r="S48">
        <f>_XLL.HEXDEC(MID($O48,4,1))</f>
        <v>0</v>
      </c>
    </row>
    <row r="49" spans="1:19" ht="12.75">
      <c r="A49">
        <v>1</v>
      </c>
      <c r="B49">
        <v>0</v>
      </c>
      <c r="C49">
        <v>8</v>
      </c>
      <c r="D49" s="3">
        <v>438.825</v>
      </c>
      <c r="E49" s="3">
        <v>431.225</v>
      </c>
      <c r="F49">
        <f t="shared" si="2"/>
        <v>29554</v>
      </c>
      <c r="G49" t="str">
        <f>_XLL.DECHEX(F49,4)</f>
        <v>7372</v>
      </c>
      <c r="H49" t="str">
        <f t="shared" si="0"/>
        <v>7372</v>
      </c>
      <c r="I49">
        <f>_XLL.HEXDEC(MID($H49,1,1))</f>
        <v>7</v>
      </c>
      <c r="J49">
        <f>_XLL.HEXDEC(MID($H49,2,1))</f>
        <v>3</v>
      </c>
      <c r="K49">
        <f>_XLL.HEXDEC(MID($H49,3,1))</f>
        <v>7</v>
      </c>
      <c r="L49">
        <f>_XLL.HEXDEC(MID($H49,4,1))</f>
        <v>2</v>
      </c>
      <c r="M49">
        <f t="shared" si="3"/>
        <v>30658</v>
      </c>
      <c r="N49" t="str">
        <f>_XLL.DECHEX(M49,4)</f>
        <v>77C2</v>
      </c>
      <c r="O49" t="str">
        <f t="shared" si="1"/>
        <v>77C2</v>
      </c>
      <c r="P49">
        <f>_XLL.HEXDEC(MID($O49,1,1))</f>
        <v>7</v>
      </c>
      <c r="Q49">
        <f>_XLL.HEXDEC(MID($O49,2,1))</f>
        <v>7</v>
      </c>
      <c r="R49">
        <f>_XLL.HEXDEC(MID($O49,3,1))</f>
        <v>12</v>
      </c>
      <c r="S49">
        <f>_XLL.HEXDEC(MID($O49,4,1))</f>
        <v>2</v>
      </c>
    </row>
    <row r="50" spans="1:20" ht="12.75">
      <c r="A50">
        <v>1</v>
      </c>
      <c r="B50">
        <v>0</v>
      </c>
      <c r="C50">
        <v>9</v>
      </c>
      <c r="D50" s="3">
        <v>438.85</v>
      </c>
      <c r="E50" s="3">
        <v>431.25</v>
      </c>
      <c r="F50">
        <f t="shared" si="2"/>
        <v>29556</v>
      </c>
      <c r="G50" t="str">
        <f>_XLL.DECHEX(F50,4)</f>
        <v>7374</v>
      </c>
      <c r="H50" t="str">
        <f t="shared" si="0"/>
        <v>7374</v>
      </c>
      <c r="I50">
        <f>_XLL.HEXDEC(MID($H50,1,1))</f>
        <v>7</v>
      </c>
      <c r="J50">
        <f>_XLL.HEXDEC(MID($H50,2,1))</f>
        <v>3</v>
      </c>
      <c r="K50">
        <f>_XLL.HEXDEC(MID($H50,3,1))</f>
        <v>7</v>
      </c>
      <c r="L50">
        <f>_XLL.HEXDEC(MID($H50,4,1))</f>
        <v>4</v>
      </c>
      <c r="M50">
        <f t="shared" si="3"/>
        <v>30660</v>
      </c>
      <c r="N50" t="str">
        <f>_XLL.DECHEX(M50,4)</f>
        <v>77C4</v>
      </c>
      <c r="O50" t="str">
        <f t="shared" si="1"/>
        <v>77C4</v>
      </c>
      <c r="P50">
        <f>_XLL.HEXDEC(MID($O50,1,1))</f>
        <v>7</v>
      </c>
      <c r="Q50">
        <f>_XLL.HEXDEC(MID($O50,2,1))</f>
        <v>7</v>
      </c>
      <c r="R50">
        <f>_XLL.HEXDEC(MID($O50,3,1))</f>
        <v>12</v>
      </c>
      <c r="S50">
        <f>_XLL.HEXDEC(MID($O50,4,1))</f>
        <v>4</v>
      </c>
      <c r="T50" s="1"/>
    </row>
    <row r="51" spans="1:20" ht="12.75">
      <c r="A51">
        <v>1</v>
      </c>
      <c r="B51">
        <v>0</v>
      </c>
      <c r="C51">
        <v>10</v>
      </c>
      <c r="D51" s="3">
        <v>438.875</v>
      </c>
      <c r="E51" s="3">
        <v>431.275</v>
      </c>
      <c r="F51">
        <f t="shared" si="2"/>
        <v>29558</v>
      </c>
      <c r="G51" t="str">
        <f>_XLL.DECHEX(F51,4)</f>
        <v>7376</v>
      </c>
      <c r="H51" t="str">
        <f t="shared" si="0"/>
        <v>7376</v>
      </c>
      <c r="I51">
        <f>_XLL.HEXDEC(MID($H51,1,1))</f>
        <v>7</v>
      </c>
      <c r="J51">
        <f>_XLL.HEXDEC(MID($H51,2,1))</f>
        <v>3</v>
      </c>
      <c r="K51">
        <f>_XLL.HEXDEC(MID($H51,3,1))</f>
        <v>7</v>
      </c>
      <c r="L51">
        <f>_XLL.HEXDEC(MID($H51,4,1))</f>
        <v>6</v>
      </c>
      <c r="M51">
        <f t="shared" si="3"/>
        <v>30662</v>
      </c>
      <c r="N51" t="str">
        <f>_XLL.DECHEX(M51,4)</f>
        <v>77C6</v>
      </c>
      <c r="O51" t="str">
        <f t="shared" si="1"/>
        <v>77C6</v>
      </c>
      <c r="P51">
        <f>_XLL.HEXDEC(MID($O51,1,1))</f>
        <v>7</v>
      </c>
      <c r="Q51">
        <f>_XLL.HEXDEC(MID($O51,2,1))</f>
        <v>7</v>
      </c>
      <c r="R51">
        <f>_XLL.HEXDEC(MID($O51,3,1))</f>
        <v>12</v>
      </c>
      <c r="S51">
        <f>_XLL.HEXDEC(MID($O51,4,1))</f>
        <v>6</v>
      </c>
      <c r="T51" s="1"/>
    </row>
    <row r="52" spans="1:19" ht="12.75">
      <c r="A52">
        <v>1</v>
      </c>
      <c r="B52">
        <v>0</v>
      </c>
      <c r="C52">
        <v>11</v>
      </c>
      <c r="D52" s="3">
        <v>438.9</v>
      </c>
      <c r="E52" s="3">
        <v>431.3</v>
      </c>
      <c r="F52">
        <f t="shared" si="2"/>
        <v>29560</v>
      </c>
      <c r="G52" t="str">
        <f>_XLL.DECHEX(F52,4)</f>
        <v>7378</v>
      </c>
      <c r="H52" t="str">
        <f t="shared" si="0"/>
        <v>7378</v>
      </c>
      <c r="I52">
        <f>_XLL.HEXDEC(MID($H52,1,1))</f>
        <v>7</v>
      </c>
      <c r="J52">
        <f>_XLL.HEXDEC(MID($H52,2,1))</f>
        <v>3</v>
      </c>
      <c r="K52">
        <f>_XLL.HEXDEC(MID($H52,3,1))</f>
        <v>7</v>
      </c>
      <c r="L52">
        <f>_XLL.HEXDEC(MID($H52,4,1))</f>
        <v>8</v>
      </c>
      <c r="M52">
        <f t="shared" si="3"/>
        <v>30664</v>
      </c>
      <c r="N52" t="str">
        <f>_XLL.DECHEX(M52,4)</f>
        <v>77C8</v>
      </c>
      <c r="O52" t="str">
        <f t="shared" si="1"/>
        <v>77C8</v>
      </c>
      <c r="P52">
        <f>_XLL.HEXDEC(MID($O52,1,1))</f>
        <v>7</v>
      </c>
      <c r="Q52">
        <f>_XLL.HEXDEC(MID($O52,2,1))</f>
        <v>7</v>
      </c>
      <c r="R52">
        <f>_XLL.HEXDEC(MID($O52,3,1))</f>
        <v>12</v>
      </c>
      <c r="S52">
        <f>_XLL.HEXDEC(MID($O52,4,1))</f>
        <v>8</v>
      </c>
    </row>
    <row r="53" spans="1:19" ht="12.75">
      <c r="A53">
        <v>1</v>
      </c>
      <c r="B53">
        <v>0</v>
      </c>
      <c r="C53">
        <v>12</v>
      </c>
      <c r="D53" s="3">
        <v>438.925</v>
      </c>
      <c r="E53" s="3">
        <v>431.325</v>
      </c>
      <c r="F53">
        <f t="shared" si="2"/>
        <v>29562</v>
      </c>
      <c r="G53" t="str">
        <f>_XLL.DECHEX(F53,4)</f>
        <v>737A</v>
      </c>
      <c r="H53" t="str">
        <f t="shared" si="0"/>
        <v>737A</v>
      </c>
      <c r="I53">
        <f>_XLL.HEXDEC(MID($H53,1,1))</f>
        <v>7</v>
      </c>
      <c r="J53">
        <f>_XLL.HEXDEC(MID($H53,2,1))</f>
        <v>3</v>
      </c>
      <c r="K53">
        <f>_XLL.HEXDEC(MID($H53,3,1))</f>
        <v>7</v>
      </c>
      <c r="L53">
        <f>_XLL.HEXDEC(MID($H53,4,1))</f>
        <v>10</v>
      </c>
      <c r="M53">
        <f t="shared" si="3"/>
        <v>30666</v>
      </c>
      <c r="N53" t="str">
        <f>_XLL.DECHEX(M53,4)</f>
        <v>77CA</v>
      </c>
      <c r="O53" t="str">
        <f t="shared" si="1"/>
        <v>77CA</v>
      </c>
      <c r="P53">
        <f>_XLL.HEXDEC(MID($O53,1,1))</f>
        <v>7</v>
      </c>
      <c r="Q53">
        <f>_XLL.HEXDEC(MID($O53,2,1))</f>
        <v>7</v>
      </c>
      <c r="R53">
        <f>_XLL.HEXDEC(MID($O53,3,1))</f>
        <v>12</v>
      </c>
      <c r="S53">
        <f>_XLL.HEXDEC(MID($O53,4,1))</f>
        <v>10</v>
      </c>
    </row>
    <row r="54" spans="1:19" ht="12.75">
      <c r="A54">
        <v>1</v>
      </c>
      <c r="B54">
        <v>0</v>
      </c>
      <c r="C54">
        <v>13</v>
      </c>
      <c r="D54" s="3">
        <v>438.95</v>
      </c>
      <c r="E54" s="3">
        <v>431.35</v>
      </c>
      <c r="F54">
        <f t="shared" si="2"/>
        <v>29564</v>
      </c>
      <c r="G54" t="str">
        <f>_XLL.DECHEX(F54,4)</f>
        <v>737C</v>
      </c>
      <c r="H54" t="str">
        <f t="shared" si="0"/>
        <v>737C</v>
      </c>
      <c r="I54">
        <f>_XLL.HEXDEC(MID($H54,1,1))</f>
        <v>7</v>
      </c>
      <c r="J54">
        <f>_XLL.HEXDEC(MID($H54,2,1))</f>
        <v>3</v>
      </c>
      <c r="K54">
        <f>_XLL.HEXDEC(MID($H54,3,1))</f>
        <v>7</v>
      </c>
      <c r="L54">
        <f>_XLL.HEXDEC(MID($H54,4,1))</f>
        <v>12</v>
      </c>
      <c r="M54">
        <f t="shared" si="3"/>
        <v>30668</v>
      </c>
      <c r="N54" t="str">
        <f>_XLL.DECHEX(M54,4)</f>
        <v>77CC</v>
      </c>
      <c r="O54" t="str">
        <f t="shared" si="1"/>
        <v>77CC</v>
      </c>
      <c r="P54">
        <f>_XLL.HEXDEC(MID($O54,1,1))</f>
        <v>7</v>
      </c>
      <c r="Q54">
        <f>_XLL.HEXDEC(MID($O54,2,1))</f>
        <v>7</v>
      </c>
      <c r="R54">
        <f>_XLL.HEXDEC(MID($O54,3,1))</f>
        <v>12</v>
      </c>
      <c r="S54">
        <f>_XLL.HEXDEC(MID($O54,4,1))</f>
        <v>12</v>
      </c>
    </row>
    <row r="55" spans="1:19" ht="12.75">
      <c r="A55">
        <v>1</v>
      </c>
      <c r="B55">
        <v>0</v>
      </c>
      <c r="C55">
        <v>14</v>
      </c>
      <c r="D55" s="3">
        <v>438.975</v>
      </c>
      <c r="E55" s="3">
        <v>431.375</v>
      </c>
      <c r="F55">
        <f t="shared" si="2"/>
        <v>29566</v>
      </c>
      <c r="G55" t="str">
        <f>_XLL.DECHEX(F55,4)</f>
        <v>737E</v>
      </c>
      <c r="H55" t="str">
        <f t="shared" si="0"/>
        <v>737E</v>
      </c>
      <c r="I55">
        <f>_XLL.HEXDEC(MID($H55,1,1))</f>
        <v>7</v>
      </c>
      <c r="J55">
        <f>_XLL.HEXDEC(MID($H55,2,1))</f>
        <v>3</v>
      </c>
      <c r="K55">
        <f>_XLL.HEXDEC(MID($H55,3,1))</f>
        <v>7</v>
      </c>
      <c r="L55">
        <f>_XLL.HEXDEC(MID($H55,4,1))</f>
        <v>14</v>
      </c>
      <c r="M55">
        <f t="shared" si="3"/>
        <v>30670</v>
      </c>
      <c r="N55" t="str">
        <f>_XLL.DECHEX(M55,4)</f>
        <v>77CE</v>
      </c>
      <c r="O55" t="str">
        <f t="shared" si="1"/>
        <v>77CE</v>
      </c>
      <c r="P55">
        <f>_XLL.HEXDEC(MID($O55,1,1))</f>
        <v>7</v>
      </c>
      <c r="Q55">
        <f>_XLL.HEXDEC(MID($O55,2,1))</f>
        <v>7</v>
      </c>
      <c r="R55">
        <f>_XLL.HEXDEC(MID($O55,3,1))</f>
        <v>12</v>
      </c>
      <c r="S55">
        <f>_XLL.HEXDEC(MID($O55,4,1))</f>
        <v>14</v>
      </c>
    </row>
    <row r="56" spans="1:19" ht="12.75">
      <c r="A56">
        <v>1</v>
      </c>
      <c r="B56">
        <v>0</v>
      </c>
      <c r="C56">
        <v>15</v>
      </c>
      <c r="D56" s="3">
        <v>439</v>
      </c>
      <c r="E56" s="3">
        <v>431.4</v>
      </c>
      <c r="F56">
        <f t="shared" si="2"/>
        <v>29568</v>
      </c>
      <c r="G56" t="str">
        <f>_XLL.DECHEX(F56,4)</f>
        <v>7380</v>
      </c>
      <c r="H56" t="str">
        <f t="shared" si="0"/>
        <v>7380</v>
      </c>
      <c r="I56">
        <f>_XLL.HEXDEC(MID($H56,1,1))</f>
        <v>7</v>
      </c>
      <c r="J56">
        <f>_XLL.HEXDEC(MID($H56,2,1))</f>
        <v>3</v>
      </c>
      <c r="K56">
        <f>_XLL.HEXDEC(MID($H56,3,1))</f>
        <v>8</v>
      </c>
      <c r="L56">
        <f>_XLL.HEXDEC(MID($H56,4,1))</f>
        <v>0</v>
      </c>
      <c r="M56">
        <f t="shared" si="3"/>
        <v>30672</v>
      </c>
      <c r="N56" t="str">
        <f>_XLL.DECHEX(M56,4)</f>
        <v>77D0</v>
      </c>
      <c r="O56" t="str">
        <f t="shared" si="1"/>
        <v>77D0</v>
      </c>
      <c r="P56">
        <f>_XLL.HEXDEC(MID($O56,1,1))</f>
        <v>7</v>
      </c>
      <c r="Q56">
        <f>_XLL.HEXDEC(MID($O56,2,1))</f>
        <v>7</v>
      </c>
      <c r="R56">
        <f>_XLL.HEXDEC(MID($O56,3,1))</f>
        <v>13</v>
      </c>
      <c r="S56">
        <f>_XLL.HEXDEC(MID($O56,4,1))</f>
        <v>0</v>
      </c>
    </row>
    <row r="57" spans="1:19" ht="12.75">
      <c r="A57">
        <v>1</v>
      </c>
      <c r="B57">
        <v>0</v>
      </c>
      <c r="C57">
        <v>16</v>
      </c>
      <c r="D57" s="3">
        <v>439.025</v>
      </c>
      <c r="E57" s="3">
        <v>431.425</v>
      </c>
      <c r="F57">
        <f t="shared" si="2"/>
        <v>29570</v>
      </c>
      <c r="G57" t="str">
        <f>_XLL.DECHEX(F57,4)</f>
        <v>7382</v>
      </c>
      <c r="H57" t="str">
        <f t="shared" si="0"/>
        <v>7382</v>
      </c>
      <c r="I57">
        <f>_XLL.HEXDEC(MID($H57,1,1))</f>
        <v>7</v>
      </c>
      <c r="J57">
        <f>_XLL.HEXDEC(MID($H57,2,1))</f>
        <v>3</v>
      </c>
      <c r="K57">
        <f>_XLL.HEXDEC(MID($H57,3,1))</f>
        <v>8</v>
      </c>
      <c r="L57">
        <f>_XLL.HEXDEC(MID($H57,4,1))</f>
        <v>2</v>
      </c>
      <c r="M57">
        <f t="shared" si="3"/>
        <v>30674</v>
      </c>
      <c r="N57" t="str">
        <f>_XLL.DECHEX(M57,4)</f>
        <v>77D2</v>
      </c>
      <c r="O57" t="str">
        <f t="shared" si="1"/>
        <v>77D2</v>
      </c>
      <c r="P57">
        <f>_XLL.HEXDEC(MID($O57,1,1))</f>
        <v>7</v>
      </c>
      <c r="Q57">
        <f>_XLL.HEXDEC(MID($O57,2,1))</f>
        <v>7</v>
      </c>
      <c r="R57">
        <f>_XLL.HEXDEC(MID($O57,3,1))</f>
        <v>13</v>
      </c>
      <c r="S57">
        <f>_XLL.HEXDEC(MID($O57,4,1))</f>
        <v>2</v>
      </c>
    </row>
    <row r="58" spans="1:19" ht="12.75">
      <c r="A58">
        <v>1</v>
      </c>
      <c r="B58">
        <v>1</v>
      </c>
      <c r="C58">
        <v>1</v>
      </c>
      <c r="D58" s="3">
        <v>439.050000000001</v>
      </c>
      <c r="E58" s="3">
        <v>431.45</v>
      </c>
      <c r="F58">
        <f t="shared" si="2"/>
        <v>29572</v>
      </c>
      <c r="G58" t="str">
        <f>_XLL.DECHEX(F58,4)</f>
        <v>7384</v>
      </c>
      <c r="H58" t="str">
        <f t="shared" si="0"/>
        <v>7384</v>
      </c>
      <c r="I58">
        <f>_XLL.HEXDEC(MID($H58,1,1))</f>
        <v>7</v>
      </c>
      <c r="J58">
        <f>_XLL.HEXDEC(MID($H58,2,1))</f>
        <v>3</v>
      </c>
      <c r="K58">
        <f>_XLL.HEXDEC(MID($H58,3,1))</f>
        <v>8</v>
      </c>
      <c r="L58">
        <f>_XLL.HEXDEC(MID($H58,4,1))</f>
        <v>4</v>
      </c>
      <c r="M58">
        <f t="shared" si="3"/>
        <v>30676</v>
      </c>
      <c r="N58" t="str">
        <f>_XLL.DECHEX(M58,4)</f>
        <v>77D4</v>
      </c>
      <c r="O58" t="str">
        <f t="shared" si="1"/>
        <v>77D4</v>
      </c>
      <c r="P58">
        <f>_XLL.HEXDEC(MID($O58,1,1))</f>
        <v>7</v>
      </c>
      <c r="Q58">
        <f>_XLL.HEXDEC(MID($O58,2,1))</f>
        <v>7</v>
      </c>
      <c r="R58">
        <f>_XLL.HEXDEC(MID($O58,3,1))</f>
        <v>13</v>
      </c>
      <c r="S58">
        <f>_XLL.HEXDEC(MID($O58,4,1))</f>
        <v>4</v>
      </c>
    </row>
    <row r="59" spans="1:19" ht="12.75">
      <c r="A59">
        <v>1</v>
      </c>
      <c r="B59">
        <v>1</v>
      </c>
      <c r="C59">
        <v>2</v>
      </c>
      <c r="D59" s="3">
        <v>439.075000000001</v>
      </c>
      <c r="E59" s="3">
        <v>431.475</v>
      </c>
      <c r="F59">
        <f t="shared" si="2"/>
        <v>29574</v>
      </c>
      <c r="G59" t="str">
        <f>_XLL.DECHEX(F59,4)</f>
        <v>7386</v>
      </c>
      <c r="H59" t="str">
        <f t="shared" si="0"/>
        <v>7386</v>
      </c>
      <c r="I59">
        <f>_XLL.HEXDEC(MID($H59,1,1))</f>
        <v>7</v>
      </c>
      <c r="J59">
        <f>_XLL.HEXDEC(MID($H59,2,1))</f>
        <v>3</v>
      </c>
      <c r="K59">
        <f>_XLL.HEXDEC(MID($H59,3,1))</f>
        <v>8</v>
      </c>
      <c r="L59">
        <f>_XLL.HEXDEC(MID($H59,4,1))</f>
        <v>6</v>
      </c>
      <c r="M59">
        <f t="shared" si="3"/>
        <v>30678</v>
      </c>
      <c r="N59" t="str">
        <f>_XLL.DECHEX(M59,4)</f>
        <v>77D6</v>
      </c>
      <c r="O59" t="str">
        <f t="shared" si="1"/>
        <v>77D6</v>
      </c>
      <c r="P59">
        <f>_XLL.HEXDEC(MID($O59,1,1))</f>
        <v>7</v>
      </c>
      <c r="Q59">
        <f>_XLL.HEXDEC(MID($O59,2,1))</f>
        <v>7</v>
      </c>
      <c r="R59">
        <f>_XLL.HEXDEC(MID($O59,3,1))</f>
        <v>13</v>
      </c>
      <c r="S59">
        <f>_XLL.HEXDEC(MID($O59,4,1))</f>
        <v>6</v>
      </c>
    </row>
    <row r="60" spans="1:19" ht="12.75">
      <c r="A60">
        <v>1</v>
      </c>
      <c r="B60">
        <v>1</v>
      </c>
      <c r="C60">
        <v>3</v>
      </c>
      <c r="D60" s="3">
        <v>439.100000000001</v>
      </c>
      <c r="E60" s="3">
        <v>431.5</v>
      </c>
      <c r="F60">
        <f t="shared" si="2"/>
        <v>29576</v>
      </c>
      <c r="G60" t="str">
        <f>_XLL.DECHEX(F60,4)</f>
        <v>7388</v>
      </c>
      <c r="H60" t="str">
        <f t="shared" si="0"/>
        <v>7388</v>
      </c>
      <c r="I60">
        <f>_XLL.HEXDEC(MID($H60,1,1))</f>
        <v>7</v>
      </c>
      <c r="J60">
        <f>_XLL.HEXDEC(MID($H60,2,1))</f>
        <v>3</v>
      </c>
      <c r="K60">
        <f>_XLL.HEXDEC(MID($H60,3,1))</f>
        <v>8</v>
      </c>
      <c r="L60">
        <f>_XLL.HEXDEC(MID($H60,4,1))</f>
        <v>8</v>
      </c>
      <c r="M60">
        <f t="shared" si="3"/>
        <v>30680</v>
      </c>
      <c r="N60" t="str">
        <f>_XLL.DECHEX(M60,4)</f>
        <v>77D8</v>
      </c>
      <c r="O60" t="str">
        <f t="shared" si="1"/>
        <v>77D8</v>
      </c>
      <c r="P60">
        <f>_XLL.HEXDEC(MID($O60,1,1))</f>
        <v>7</v>
      </c>
      <c r="Q60">
        <f>_XLL.HEXDEC(MID($O60,2,1))</f>
        <v>7</v>
      </c>
      <c r="R60">
        <f>_XLL.HEXDEC(MID($O60,3,1))</f>
        <v>13</v>
      </c>
      <c r="S60">
        <f>_XLL.HEXDEC(MID($O60,4,1))</f>
        <v>8</v>
      </c>
    </row>
    <row r="61" spans="1:19" ht="12.75">
      <c r="A61">
        <v>1</v>
      </c>
      <c r="B61">
        <v>1</v>
      </c>
      <c r="C61">
        <v>4</v>
      </c>
      <c r="D61" s="3">
        <v>439.125000000001</v>
      </c>
      <c r="E61" s="3">
        <v>431.525</v>
      </c>
      <c r="F61">
        <f t="shared" si="2"/>
        <v>29578</v>
      </c>
      <c r="G61" t="str">
        <f>_XLL.DECHEX(F61,4)</f>
        <v>738A</v>
      </c>
      <c r="H61" t="str">
        <f t="shared" si="0"/>
        <v>738A</v>
      </c>
      <c r="I61">
        <f>_XLL.HEXDEC(MID($H61,1,1))</f>
        <v>7</v>
      </c>
      <c r="J61">
        <f>_XLL.HEXDEC(MID($H61,2,1))</f>
        <v>3</v>
      </c>
      <c r="K61">
        <f>_XLL.HEXDEC(MID($H61,3,1))</f>
        <v>8</v>
      </c>
      <c r="L61">
        <f>_XLL.HEXDEC(MID($H61,4,1))</f>
        <v>10</v>
      </c>
      <c r="M61">
        <f t="shared" si="3"/>
        <v>30682</v>
      </c>
      <c r="N61" t="str">
        <f>_XLL.DECHEX(M61,4)</f>
        <v>77DA</v>
      </c>
      <c r="O61" t="str">
        <f t="shared" si="1"/>
        <v>77DA</v>
      </c>
      <c r="P61">
        <f>_XLL.HEXDEC(MID($O61,1,1))</f>
        <v>7</v>
      </c>
      <c r="Q61">
        <f>_XLL.HEXDEC(MID($O61,2,1))</f>
        <v>7</v>
      </c>
      <c r="R61">
        <f>_XLL.HEXDEC(MID($O61,3,1))</f>
        <v>13</v>
      </c>
      <c r="S61">
        <f>_XLL.HEXDEC(MID($O61,4,1))</f>
        <v>10</v>
      </c>
    </row>
    <row r="62" spans="1:19" ht="12.75">
      <c r="A62">
        <v>1</v>
      </c>
      <c r="B62">
        <v>1</v>
      </c>
      <c r="C62">
        <v>5</v>
      </c>
      <c r="D62" s="3">
        <v>439.150000000001</v>
      </c>
      <c r="E62" s="3">
        <v>431.55</v>
      </c>
      <c r="F62">
        <f t="shared" si="2"/>
        <v>29580</v>
      </c>
      <c r="G62" t="str">
        <f>_XLL.DECHEX(F62,4)</f>
        <v>738C</v>
      </c>
      <c r="H62" t="str">
        <f t="shared" si="0"/>
        <v>738C</v>
      </c>
      <c r="I62">
        <f>_XLL.HEXDEC(MID($H62,1,1))</f>
        <v>7</v>
      </c>
      <c r="J62">
        <f>_XLL.HEXDEC(MID($H62,2,1))</f>
        <v>3</v>
      </c>
      <c r="K62">
        <f>_XLL.HEXDEC(MID($H62,3,1))</f>
        <v>8</v>
      </c>
      <c r="L62">
        <f>_XLL.HEXDEC(MID($H62,4,1))</f>
        <v>12</v>
      </c>
      <c r="M62">
        <f t="shared" si="3"/>
        <v>30684</v>
      </c>
      <c r="N62" t="str">
        <f>_XLL.DECHEX(M62,4)</f>
        <v>77DC</v>
      </c>
      <c r="O62" t="str">
        <f t="shared" si="1"/>
        <v>77DC</v>
      </c>
      <c r="P62">
        <f>_XLL.HEXDEC(MID($O62,1,1))</f>
        <v>7</v>
      </c>
      <c r="Q62">
        <f>_XLL.HEXDEC(MID($O62,2,1))</f>
        <v>7</v>
      </c>
      <c r="R62">
        <f>_XLL.HEXDEC(MID($O62,3,1))</f>
        <v>13</v>
      </c>
      <c r="S62">
        <f>_XLL.HEXDEC(MID($O62,4,1))</f>
        <v>12</v>
      </c>
    </row>
    <row r="63" spans="1:19" ht="12.75">
      <c r="A63">
        <v>1</v>
      </c>
      <c r="B63">
        <v>1</v>
      </c>
      <c r="C63">
        <v>6</v>
      </c>
      <c r="D63" s="3">
        <v>439.175000000001</v>
      </c>
      <c r="E63" s="3">
        <v>431.575</v>
      </c>
      <c r="F63">
        <f t="shared" si="2"/>
        <v>29582</v>
      </c>
      <c r="G63" t="str">
        <f>_XLL.DECHEX(F63,4)</f>
        <v>738E</v>
      </c>
      <c r="H63" t="str">
        <f t="shared" si="0"/>
        <v>738E</v>
      </c>
      <c r="I63">
        <f>_XLL.HEXDEC(MID($H63,1,1))</f>
        <v>7</v>
      </c>
      <c r="J63">
        <f>_XLL.HEXDEC(MID($H63,2,1))</f>
        <v>3</v>
      </c>
      <c r="K63">
        <f>_XLL.HEXDEC(MID($H63,3,1))</f>
        <v>8</v>
      </c>
      <c r="L63">
        <f>_XLL.HEXDEC(MID($H63,4,1))</f>
        <v>14</v>
      </c>
      <c r="M63">
        <f t="shared" si="3"/>
        <v>30686</v>
      </c>
      <c r="N63" t="str">
        <f>_XLL.DECHEX(M63,4)</f>
        <v>77DE</v>
      </c>
      <c r="O63" t="str">
        <f t="shared" si="1"/>
        <v>77DE</v>
      </c>
      <c r="P63">
        <f>_XLL.HEXDEC(MID($O63,1,1))</f>
        <v>7</v>
      </c>
      <c r="Q63">
        <f>_XLL.HEXDEC(MID($O63,2,1))</f>
        <v>7</v>
      </c>
      <c r="R63">
        <f>_XLL.HEXDEC(MID($O63,3,1))</f>
        <v>13</v>
      </c>
      <c r="S63">
        <f>_XLL.HEXDEC(MID($O63,4,1))</f>
        <v>14</v>
      </c>
    </row>
    <row r="64" spans="1:19" ht="12.75">
      <c r="A64">
        <v>1</v>
      </c>
      <c r="B64">
        <v>1</v>
      </c>
      <c r="C64">
        <v>7</v>
      </c>
      <c r="D64" s="3">
        <v>439.200000000001</v>
      </c>
      <c r="E64" s="3">
        <v>431.6</v>
      </c>
      <c r="F64">
        <f t="shared" si="2"/>
        <v>29584</v>
      </c>
      <c r="G64" t="str">
        <f>_XLL.DECHEX(F64,4)</f>
        <v>7390</v>
      </c>
      <c r="H64" t="str">
        <f t="shared" si="0"/>
        <v>7390</v>
      </c>
      <c r="I64">
        <f>_XLL.HEXDEC(MID($H64,1,1))</f>
        <v>7</v>
      </c>
      <c r="J64">
        <f>_XLL.HEXDEC(MID($H64,2,1))</f>
        <v>3</v>
      </c>
      <c r="K64">
        <f>_XLL.HEXDEC(MID($H64,3,1))</f>
        <v>9</v>
      </c>
      <c r="L64">
        <f>_XLL.HEXDEC(MID($H64,4,1))</f>
        <v>0</v>
      </c>
      <c r="M64">
        <f t="shared" si="3"/>
        <v>30688</v>
      </c>
      <c r="N64" t="str">
        <f>_XLL.DECHEX(M64,4)</f>
        <v>77E0</v>
      </c>
      <c r="O64" t="str">
        <f t="shared" si="1"/>
        <v>77E0</v>
      </c>
      <c r="P64">
        <f>_XLL.HEXDEC(MID($O64,1,1))</f>
        <v>7</v>
      </c>
      <c r="Q64">
        <f>_XLL.HEXDEC(MID($O64,2,1))</f>
        <v>7</v>
      </c>
      <c r="R64">
        <f>_XLL.HEXDEC(MID($O64,3,1))</f>
        <v>14</v>
      </c>
      <c r="S64">
        <f>_XLL.HEXDEC(MID($O64,4,1))</f>
        <v>0</v>
      </c>
    </row>
    <row r="65" spans="1:19" ht="12.75">
      <c r="A65">
        <v>1</v>
      </c>
      <c r="B65">
        <v>1</v>
      </c>
      <c r="C65">
        <v>8</v>
      </c>
      <c r="D65" s="3">
        <v>439.225000000001</v>
      </c>
      <c r="E65" s="3">
        <v>431.624999999999</v>
      </c>
      <c r="F65">
        <f t="shared" si="2"/>
        <v>29586</v>
      </c>
      <c r="G65" t="str">
        <f>_XLL.DECHEX(F65,4)</f>
        <v>7392</v>
      </c>
      <c r="H65" t="str">
        <f t="shared" si="0"/>
        <v>7392</v>
      </c>
      <c r="I65">
        <f>_XLL.HEXDEC(MID($H65,1,1))</f>
        <v>7</v>
      </c>
      <c r="J65">
        <f>_XLL.HEXDEC(MID($H65,2,1))</f>
        <v>3</v>
      </c>
      <c r="K65">
        <f>_XLL.HEXDEC(MID($H65,3,1))</f>
        <v>9</v>
      </c>
      <c r="L65">
        <f>_XLL.HEXDEC(MID($H65,4,1))</f>
        <v>2</v>
      </c>
      <c r="M65">
        <f t="shared" si="3"/>
        <v>30690</v>
      </c>
      <c r="N65" t="str">
        <f>_XLL.DECHEX(M65,4)</f>
        <v>77E2</v>
      </c>
      <c r="O65" t="str">
        <f t="shared" si="1"/>
        <v>77E2</v>
      </c>
      <c r="P65">
        <f>_XLL.HEXDEC(MID($O65,1,1))</f>
        <v>7</v>
      </c>
      <c r="Q65">
        <f>_XLL.HEXDEC(MID($O65,2,1))</f>
        <v>7</v>
      </c>
      <c r="R65">
        <f>_XLL.HEXDEC(MID($O65,3,1))</f>
        <v>14</v>
      </c>
      <c r="S65">
        <f>_XLL.HEXDEC(MID($O65,4,1))</f>
        <v>2</v>
      </c>
    </row>
    <row r="66" spans="1:19" ht="12.75">
      <c r="A66">
        <v>1</v>
      </c>
      <c r="B66">
        <v>1</v>
      </c>
      <c r="C66">
        <v>9</v>
      </c>
      <c r="D66" s="3">
        <v>439.250000000001</v>
      </c>
      <c r="E66" s="3">
        <v>431.649999999999</v>
      </c>
      <c r="F66">
        <f t="shared" si="2"/>
        <v>29588</v>
      </c>
      <c r="G66" t="str">
        <f>_XLL.DECHEX(F66,4)</f>
        <v>7394</v>
      </c>
      <c r="H66" t="str">
        <f t="shared" si="0"/>
        <v>7394</v>
      </c>
      <c r="I66">
        <f>_XLL.HEXDEC(MID($H66,1,1))</f>
        <v>7</v>
      </c>
      <c r="J66">
        <f>_XLL.HEXDEC(MID($H66,2,1))</f>
        <v>3</v>
      </c>
      <c r="K66">
        <f>_XLL.HEXDEC(MID($H66,3,1))</f>
        <v>9</v>
      </c>
      <c r="L66">
        <f>_XLL.HEXDEC(MID($H66,4,1))</f>
        <v>4</v>
      </c>
      <c r="M66">
        <f t="shared" si="3"/>
        <v>30692</v>
      </c>
      <c r="N66" t="str">
        <f>_XLL.DECHEX(M66,4)</f>
        <v>77E4</v>
      </c>
      <c r="O66" t="str">
        <f t="shared" si="1"/>
        <v>77E4</v>
      </c>
      <c r="P66">
        <f>_XLL.HEXDEC(MID($O66,1,1))</f>
        <v>7</v>
      </c>
      <c r="Q66">
        <f>_XLL.HEXDEC(MID($O66,2,1))</f>
        <v>7</v>
      </c>
      <c r="R66">
        <f>_XLL.HEXDEC(MID($O66,3,1))</f>
        <v>14</v>
      </c>
      <c r="S66">
        <f>_XLL.HEXDEC(MID($O66,4,1))</f>
        <v>4</v>
      </c>
    </row>
    <row r="67" spans="1:19" ht="12.75">
      <c r="A67">
        <v>1</v>
      </c>
      <c r="B67">
        <v>1</v>
      </c>
      <c r="C67">
        <v>10</v>
      </c>
      <c r="D67" s="3">
        <v>439.275000000001</v>
      </c>
      <c r="E67" s="3">
        <v>431.674999999999</v>
      </c>
      <c r="F67">
        <f t="shared" si="2"/>
        <v>29590</v>
      </c>
      <c r="G67" t="str">
        <f>_XLL.DECHEX(F67,4)</f>
        <v>7396</v>
      </c>
      <c r="H67" t="str">
        <f t="shared" si="0"/>
        <v>7396</v>
      </c>
      <c r="I67">
        <f>_XLL.HEXDEC(MID($H67,1,1))</f>
        <v>7</v>
      </c>
      <c r="J67">
        <f>_XLL.HEXDEC(MID($H67,2,1))</f>
        <v>3</v>
      </c>
      <c r="K67">
        <f>_XLL.HEXDEC(MID($H67,3,1))</f>
        <v>9</v>
      </c>
      <c r="L67">
        <f>_XLL.HEXDEC(MID($H67,4,1))</f>
        <v>6</v>
      </c>
      <c r="M67">
        <f t="shared" si="3"/>
        <v>30694</v>
      </c>
      <c r="N67" t="str">
        <f>_XLL.DECHEX(M67,4)</f>
        <v>77E6</v>
      </c>
      <c r="O67" t="str">
        <f t="shared" si="1"/>
        <v>77E6</v>
      </c>
      <c r="P67">
        <f>_XLL.HEXDEC(MID($O67,1,1))</f>
        <v>7</v>
      </c>
      <c r="Q67">
        <f>_XLL.HEXDEC(MID($O67,2,1))</f>
        <v>7</v>
      </c>
      <c r="R67">
        <f>_XLL.HEXDEC(MID($O67,3,1))</f>
        <v>14</v>
      </c>
      <c r="S67">
        <f>_XLL.HEXDEC(MID($O67,4,1))</f>
        <v>6</v>
      </c>
    </row>
    <row r="68" spans="1:19" ht="12.75">
      <c r="A68">
        <v>1</v>
      </c>
      <c r="B68">
        <v>1</v>
      </c>
      <c r="C68">
        <v>11</v>
      </c>
      <c r="D68" s="3">
        <v>439.300000000001</v>
      </c>
      <c r="E68" s="3">
        <v>431.699999999999</v>
      </c>
      <c r="F68">
        <f t="shared" si="2"/>
        <v>29592</v>
      </c>
      <c r="G68" t="str">
        <f>_XLL.DECHEX(F68,4)</f>
        <v>7398</v>
      </c>
      <c r="H68" t="str">
        <f t="shared" si="0"/>
        <v>7398</v>
      </c>
      <c r="I68">
        <f>_XLL.HEXDEC(MID($H68,1,1))</f>
        <v>7</v>
      </c>
      <c r="J68">
        <f>_XLL.HEXDEC(MID($H68,2,1))</f>
        <v>3</v>
      </c>
      <c r="K68">
        <f>_XLL.HEXDEC(MID($H68,3,1))</f>
        <v>9</v>
      </c>
      <c r="L68">
        <f>_XLL.HEXDEC(MID($H68,4,1))</f>
        <v>8</v>
      </c>
      <c r="M68">
        <f t="shared" si="3"/>
        <v>30696</v>
      </c>
      <c r="N68" t="str">
        <f>_XLL.DECHEX(M68,4)</f>
        <v>77E8</v>
      </c>
      <c r="O68" t="str">
        <f t="shared" si="1"/>
        <v>77E8</v>
      </c>
      <c r="P68">
        <f>_XLL.HEXDEC(MID($O68,1,1))</f>
        <v>7</v>
      </c>
      <c r="Q68">
        <f>_XLL.HEXDEC(MID($O68,2,1))</f>
        <v>7</v>
      </c>
      <c r="R68">
        <f>_XLL.HEXDEC(MID($O68,3,1))</f>
        <v>14</v>
      </c>
      <c r="S68">
        <f>_XLL.HEXDEC(MID($O68,4,1))</f>
        <v>8</v>
      </c>
    </row>
    <row r="69" spans="1:19" ht="12.75">
      <c r="A69">
        <v>1</v>
      </c>
      <c r="B69">
        <v>1</v>
      </c>
      <c r="C69">
        <v>12</v>
      </c>
      <c r="D69" s="3">
        <v>439.325000000001</v>
      </c>
      <c r="E69" s="3">
        <v>431.724999999999</v>
      </c>
      <c r="F69">
        <f t="shared" si="2"/>
        <v>29594</v>
      </c>
      <c r="G69" t="str">
        <f>_XLL.DECHEX(F69,4)</f>
        <v>739A</v>
      </c>
      <c r="H69" t="str">
        <f t="shared" si="0"/>
        <v>739A</v>
      </c>
      <c r="I69">
        <f>_XLL.HEXDEC(MID($H69,1,1))</f>
        <v>7</v>
      </c>
      <c r="J69">
        <f>_XLL.HEXDEC(MID($H69,2,1))</f>
        <v>3</v>
      </c>
      <c r="K69">
        <f>_XLL.HEXDEC(MID($H69,3,1))</f>
        <v>9</v>
      </c>
      <c r="L69">
        <f>_XLL.HEXDEC(MID($H69,4,1))</f>
        <v>10</v>
      </c>
      <c r="M69">
        <f t="shared" si="3"/>
        <v>30698</v>
      </c>
      <c r="N69" t="str">
        <f>_XLL.DECHEX(M69,4)</f>
        <v>77EA</v>
      </c>
      <c r="O69" t="str">
        <f t="shared" si="1"/>
        <v>77EA</v>
      </c>
      <c r="P69">
        <f>_XLL.HEXDEC(MID($O69,1,1))</f>
        <v>7</v>
      </c>
      <c r="Q69">
        <f>_XLL.HEXDEC(MID($O69,2,1))</f>
        <v>7</v>
      </c>
      <c r="R69">
        <f>_XLL.HEXDEC(MID($O69,3,1))</f>
        <v>14</v>
      </c>
      <c r="S69">
        <f>_XLL.HEXDEC(MID($O69,4,1))</f>
        <v>10</v>
      </c>
    </row>
    <row r="70" spans="1:19" ht="12.75">
      <c r="A70">
        <v>1</v>
      </c>
      <c r="B70">
        <v>1</v>
      </c>
      <c r="C70">
        <v>13</v>
      </c>
      <c r="D70" s="3">
        <v>439.350000000001</v>
      </c>
      <c r="E70" s="3">
        <v>431.749999999999</v>
      </c>
      <c r="F70">
        <f t="shared" si="2"/>
        <v>29596</v>
      </c>
      <c r="G70" t="str">
        <f>_XLL.DECHEX(F70,4)</f>
        <v>739C</v>
      </c>
      <c r="H70" t="str">
        <f t="shared" si="0"/>
        <v>739C</v>
      </c>
      <c r="I70">
        <f>_XLL.HEXDEC(MID($H70,1,1))</f>
        <v>7</v>
      </c>
      <c r="J70">
        <f>_XLL.HEXDEC(MID($H70,2,1))</f>
        <v>3</v>
      </c>
      <c r="K70">
        <f>_XLL.HEXDEC(MID($H70,3,1))</f>
        <v>9</v>
      </c>
      <c r="L70">
        <f>_XLL.HEXDEC(MID($H70,4,1))</f>
        <v>12</v>
      </c>
      <c r="M70">
        <f t="shared" si="3"/>
        <v>30700</v>
      </c>
      <c r="N70" t="str">
        <f>_XLL.DECHEX(M70,4)</f>
        <v>77EC</v>
      </c>
      <c r="O70" t="str">
        <f t="shared" si="1"/>
        <v>77EC</v>
      </c>
      <c r="P70">
        <f>_XLL.HEXDEC(MID($O70,1,1))</f>
        <v>7</v>
      </c>
      <c r="Q70">
        <f>_XLL.HEXDEC(MID($O70,2,1))</f>
        <v>7</v>
      </c>
      <c r="R70">
        <f>_XLL.HEXDEC(MID($O70,3,1))</f>
        <v>14</v>
      </c>
      <c r="S70">
        <f>_XLL.HEXDEC(MID($O70,4,1))</f>
        <v>12</v>
      </c>
    </row>
    <row r="71" spans="1:19" ht="12.75">
      <c r="A71">
        <v>1</v>
      </c>
      <c r="B71">
        <v>1</v>
      </c>
      <c r="C71">
        <v>14</v>
      </c>
      <c r="D71" s="3">
        <v>439.375000000001</v>
      </c>
      <c r="E71" s="3">
        <v>431.774999999999</v>
      </c>
      <c r="F71">
        <f t="shared" si="2"/>
        <v>29598</v>
      </c>
      <c r="G71" t="str">
        <f>_XLL.DECHEX(F71,4)</f>
        <v>739E</v>
      </c>
      <c r="H71" t="str">
        <f t="shared" si="0"/>
        <v>739E</v>
      </c>
      <c r="I71">
        <f>_XLL.HEXDEC(MID($H71,1,1))</f>
        <v>7</v>
      </c>
      <c r="J71">
        <f>_XLL.HEXDEC(MID($H71,2,1))</f>
        <v>3</v>
      </c>
      <c r="K71">
        <f>_XLL.HEXDEC(MID($H71,3,1))</f>
        <v>9</v>
      </c>
      <c r="L71">
        <f>_XLL.HEXDEC(MID($H71,4,1))</f>
        <v>14</v>
      </c>
      <c r="M71">
        <f t="shared" si="3"/>
        <v>30702</v>
      </c>
      <c r="N71" t="str">
        <f>_XLL.DECHEX(M71,4)</f>
        <v>77EE</v>
      </c>
      <c r="O71" t="str">
        <f t="shared" si="1"/>
        <v>77EE</v>
      </c>
      <c r="P71">
        <f>_XLL.HEXDEC(MID($O71,1,1))</f>
        <v>7</v>
      </c>
      <c r="Q71">
        <f>_XLL.HEXDEC(MID($O71,2,1))</f>
        <v>7</v>
      </c>
      <c r="R71">
        <f>_XLL.HEXDEC(MID($O71,3,1))</f>
        <v>14</v>
      </c>
      <c r="S71">
        <f>_XLL.HEXDEC(MID($O71,4,1))</f>
        <v>14</v>
      </c>
    </row>
    <row r="72" spans="1:19" ht="12.75">
      <c r="A72">
        <v>1</v>
      </c>
      <c r="B72">
        <v>1</v>
      </c>
      <c r="C72">
        <v>15</v>
      </c>
      <c r="D72" s="3">
        <v>439.400000000001</v>
      </c>
      <c r="E72" s="3">
        <v>431.799999999999</v>
      </c>
      <c r="F72">
        <f t="shared" si="2"/>
        <v>29600</v>
      </c>
      <c r="G72" t="str">
        <f>_XLL.DECHEX(F72,4)</f>
        <v>73A0</v>
      </c>
      <c r="H72" t="str">
        <f t="shared" si="0"/>
        <v>73A0</v>
      </c>
      <c r="I72">
        <f>_XLL.HEXDEC(MID($H72,1,1))</f>
        <v>7</v>
      </c>
      <c r="J72">
        <f>_XLL.HEXDEC(MID($H72,2,1))</f>
        <v>3</v>
      </c>
      <c r="K72">
        <f>_XLL.HEXDEC(MID($H72,3,1))</f>
        <v>10</v>
      </c>
      <c r="L72">
        <f>_XLL.HEXDEC(MID($H72,4,1))</f>
        <v>0</v>
      </c>
      <c r="M72">
        <f t="shared" si="3"/>
        <v>30704</v>
      </c>
      <c r="N72" t="str">
        <f>_XLL.DECHEX(M72,4)</f>
        <v>77F0</v>
      </c>
      <c r="O72" t="str">
        <f t="shared" si="1"/>
        <v>77F0</v>
      </c>
      <c r="P72">
        <f>_XLL.HEXDEC(MID($O72,1,1))</f>
        <v>7</v>
      </c>
      <c r="Q72">
        <f>_XLL.HEXDEC(MID($O72,2,1))</f>
        <v>7</v>
      </c>
      <c r="R72">
        <f>_XLL.HEXDEC(MID($O72,3,1))</f>
        <v>15</v>
      </c>
      <c r="S72">
        <f>_XLL.HEXDEC(MID($O72,4,1))</f>
        <v>0</v>
      </c>
    </row>
    <row r="73" spans="1:19" ht="12.75">
      <c r="A73">
        <v>1</v>
      </c>
      <c r="B73">
        <v>1</v>
      </c>
      <c r="C73">
        <v>16</v>
      </c>
      <c r="D73" s="3">
        <v>439.425000000001</v>
      </c>
      <c r="E73" s="3">
        <v>431.824999999999</v>
      </c>
      <c r="F73">
        <f t="shared" si="2"/>
        <v>29602</v>
      </c>
      <c r="G73" t="str">
        <f>_XLL.DECHEX(F73,4)</f>
        <v>73A2</v>
      </c>
      <c r="H73" t="str">
        <f t="shared" si="0"/>
        <v>73A2</v>
      </c>
      <c r="I73">
        <f>_XLL.HEXDEC(MID($H73,1,1))</f>
        <v>7</v>
      </c>
      <c r="J73">
        <f>_XLL.HEXDEC(MID($H73,2,1))</f>
        <v>3</v>
      </c>
      <c r="K73">
        <f>_XLL.HEXDEC(MID($H73,3,1))</f>
        <v>10</v>
      </c>
      <c r="L73">
        <f>_XLL.HEXDEC(MID($H73,4,1))</f>
        <v>2</v>
      </c>
      <c r="M73">
        <f t="shared" si="3"/>
        <v>30706</v>
      </c>
      <c r="N73" t="str">
        <f>_XLL.DECHEX(M73,4)</f>
        <v>77F2</v>
      </c>
      <c r="O73" t="str">
        <f t="shared" si="1"/>
        <v>77F2</v>
      </c>
      <c r="P73">
        <f>_XLL.HEXDEC(MID($O73,1,1))</f>
        <v>7</v>
      </c>
      <c r="Q73">
        <f>_XLL.HEXDEC(MID($O73,2,1))</f>
        <v>7</v>
      </c>
      <c r="R73">
        <f>_XLL.HEXDEC(MID($O73,3,1))</f>
        <v>15</v>
      </c>
      <c r="S73">
        <f>_XLL.HEXDEC(MID($O73,4,1))</f>
        <v>2</v>
      </c>
    </row>
    <row r="84" spans="4:20" ht="12.75">
      <c r="D84" s="1"/>
      <c r="E84" s="1"/>
      <c r="T84" s="1"/>
    </row>
    <row r="113" spans="20:22" ht="12.75">
      <c r="T113" s="1"/>
      <c r="U113" s="1"/>
      <c r="V113" s="1"/>
    </row>
    <row r="114" spans="20:22" ht="12.75">
      <c r="T114" s="1"/>
      <c r="U114" s="1"/>
      <c r="V114" s="1"/>
    </row>
    <row r="115" spans="20:22" ht="12.75">
      <c r="T115" s="1"/>
      <c r="U115" s="1"/>
      <c r="V115" s="1"/>
    </row>
    <row r="116" spans="20:22" ht="12.75">
      <c r="T116" s="1"/>
      <c r="U116" s="1"/>
      <c r="V116" s="1"/>
    </row>
    <row r="117" spans="20:22" ht="12.75">
      <c r="T117" s="1"/>
      <c r="U117" s="1"/>
      <c r="V117" s="1"/>
    </row>
    <row r="118" spans="20:22" ht="12.75">
      <c r="T118" s="1"/>
      <c r="U118" s="1"/>
      <c r="V118" s="1"/>
    </row>
    <row r="119" spans="20:22" ht="12.75">
      <c r="T119" s="1"/>
      <c r="U119" s="1"/>
      <c r="V119" s="1"/>
    </row>
    <row r="120" spans="20:22" ht="12.75">
      <c r="T120" s="1"/>
      <c r="U120" s="1"/>
      <c r="V120" s="1"/>
    </row>
    <row r="121" spans="20:22" ht="12.75">
      <c r="T121" s="1"/>
      <c r="U121" s="1"/>
      <c r="V121" s="1"/>
    </row>
    <row r="122" spans="20:22" ht="12.75">
      <c r="T122" s="1"/>
      <c r="U122" s="1"/>
      <c r="V122" s="1"/>
    </row>
    <row r="123" spans="20:22" ht="12.75">
      <c r="T123" s="1"/>
      <c r="U123" s="1"/>
      <c r="V123" s="1"/>
    </row>
    <row r="124" spans="20:22" ht="12.75">
      <c r="T124" s="1"/>
      <c r="U124" s="1"/>
      <c r="V124" s="1"/>
    </row>
    <row r="125" spans="20:22" ht="12.75">
      <c r="T125" s="1"/>
      <c r="U125" s="1"/>
      <c r="V125" s="1"/>
    </row>
    <row r="126" spans="20:22" ht="12.75">
      <c r="T126" s="1"/>
      <c r="U126" s="1"/>
      <c r="V126" s="1"/>
    </row>
  </sheetData>
  <printOptions/>
  <pageMargins left="0.75" right="0.75" top="0.37" bottom="0.52" header="0.4921259845" footer="0.26"/>
  <pageSetup horizontalDpi="600" verticalDpi="600" orientation="landscape" paperSize="9" scale="95" r:id="rId2"/>
  <headerFooter alignWithMargins="0">
    <oddFooter>&amp;C&amp;F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7109375" style="15" customWidth="1"/>
    <col min="2" max="2" width="4.8515625" style="15" bestFit="1" customWidth="1"/>
    <col min="3" max="3" width="3.57421875" style="15" bestFit="1" customWidth="1"/>
    <col min="4" max="4" width="12.140625" style="16" bestFit="1" customWidth="1"/>
    <col min="5" max="5" width="11.8515625" style="16" bestFit="1" customWidth="1"/>
    <col min="6" max="16384" width="4.7109375" style="15" customWidth="1"/>
  </cols>
  <sheetData>
    <row r="1" ht="12" customHeight="1">
      <c r="A1" s="15" t="str">
        <f>Saisie!D1</f>
        <v>Configuration synthétiseur PYE</v>
      </c>
    </row>
    <row r="2" ht="12" customHeight="1" thickBot="1">
      <c r="A2" s="15" t="str">
        <f>Saisie!H1</f>
        <v>YO / 9.11.2004</v>
      </c>
    </row>
    <row r="3" spans="1:5" ht="12" customHeight="1" thickBot="1">
      <c r="A3" s="17" t="str">
        <f>Saisie!A8</f>
        <v>Sw 1</v>
      </c>
      <c r="B3" s="18" t="str">
        <f>Saisie!B8</f>
        <v>Sw 2</v>
      </c>
      <c r="C3" s="17" t="str">
        <f>Saisie!C8</f>
        <v>Sel</v>
      </c>
      <c r="D3" s="19" t="str">
        <f>Saisie!D8</f>
        <v>Fréquence RX</v>
      </c>
      <c r="E3" s="20" t="str">
        <f>Saisie!E8</f>
        <v>Fréquence TX</v>
      </c>
    </row>
    <row r="4" spans="1:5" ht="12" customHeight="1" thickBot="1">
      <c r="A4" s="17">
        <f>Saisie!A9</f>
        <v>0</v>
      </c>
      <c r="B4" s="18">
        <f>Saisie!B9</f>
        <v>0</v>
      </c>
      <c r="C4" s="17">
        <f>Saisie!C9</f>
        <v>0</v>
      </c>
      <c r="D4" s="19" t="str">
        <f>Saisie!D9</f>
        <v>[MHz]</v>
      </c>
      <c r="E4" s="20" t="str">
        <f>Saisie!E9</f>
        <v>[MHz]</v>
      </c>
    </row>
    <row r="5" spans="1:5" ht="12" customHeight="1" thickBot="1">
      <c r="A5" s="17">
        <f>Saisie!A10</f>
        <v>0</v>
      </c>
      <c r="B5" s="18">
        <f>Saisie!B10</f>
        <v>0</v>
      </c>
      <c r="C5" s="17">
        <f>Saisie!C10</f>
        <v>1</v>
      </c>
      <c r="D5" s="19">
        <f>Saisie!D10</f>
        <v>432.4</v>
      </c>
      <c r="E5" s="20">
        <f>Saisie!E10</f>
        <v>432.4</v>
      </c>
    </row>
    <row r="6" spans="1:5" ht="12" customHeight="1" thickBot="1">
      <c r="A6" s="17">
        <f>Saisie!A11</f>
        <v>0</v>
      </c>
      <c r="B6" s="18">
        <f>Saisie!B11</f>
        <v>0</v>
      </c>
      <c r="C6" s="17">
        <f>Saisie!C11</f>
        <v>2</v>
      </c>
      <c r="D6" s="19">
        <f>Saisie!D11</f>
        <v>432.425</v>
      </c>
      <c r="E6" s="20">
        <f>Saisie!E11</f>
        <v>432.425</v>
      </c>
    </row>
    <row r="7" spans="1:5" ht="12" customHeight="1" thickBot="1">
      <c r="A7" s="17">
        <f>Saisie!A12</f>
        <v>0</v>
      </c>
      <c r="B7" s="18">
        <f>Saisie!B12</f>
        <v>0</v>
      </c>
      <c r="C7" s="17">
        <f>Saisie!C12</f>
        <v>3</v>
      </c>
      <c r="D7" s="19">
        <f>Saisie!D12</f>
        <v>432.45</v>
      </c>
      <c r="E7" s="20">
        <f>Saisie!E12</f>
        <v>432.45</v>
      </c>
    </row>
    <row r="8" spans="1:5" ht="12" customHeight="1" thickBot="1">
      <c r="A8" s="17">
        <f>Saisie!A13</f>
        <v>0</v>
      </c>
      <c r="B8" s="18">
        <f>Saisie!B13</f>
        <v>0</v>
      </c>
      <c r="C8" s="17">
        <f>Saisie!C13</f>
        <v>4</v>
      </c>
      <c r="D8" s="19">
        <f>Saisie!D13</f>
        <v>432.475</v>
      </c>
      <c r="E8" s="20">
        <f>Saisie!E13</f>
        <v>432.475</v>
      </c>
    </row>
    <row r="9" spans="1:5" ht="12" customHeight="1" thickBot="1">
      <c r="A9" s="17">
        <f>Saisie!A14</f>
        <v>0</v>
      </c>
      <c r="B9" s="18">
        <f>Saisie!B14</f>
        <v>0</v>
      </c>
      <c r="C9" s="17">
        <f>Saisie!C14</f>
        <v>5</v>
      </c>
      <c r="D9" s="19">
        <f>Saisie!D14</f>
        <v>432.5</v>
      </c>
      <c r="E9" s="20">
        <f>Saisie!E14</f>
        <v>432.5</v>
      </c>
    </row>
    <row r="10" spans="1:5" ht="12" customHeight="1" thickBot="1">
      <c r="A10" s="17">
        <f>Saisie!A15</f>
        <v>0</v>
      </c>
      <c r="B10" s="18">
        <f>Saisie!B15</f>
        <v>0</v>
      </c>
      <c r="C10" s="17">
        <f>Saisie!C15</f>
        <v>6</v>
      </c>
      <c r="D10" s="19">
        <f>Saisie!D15</f>
        <v>432.525</v>
      </c>
      <c r="E10" s="20">
        <f>Saisie!E15</f>
        <v>432.525</v>
      </c>
    </row>
    <row r="11" spans="1:5" ht="12" customHeight="1" thickBot="1">
      <c r="A11" s="17">
        <f>Saisie!A16</f>
        <v>0</v>
      </c>
      <c r="B11" s="18">
        <f>Saisie!B16</f>
        <v>0</v>
      </c>
      <c r="C11" s="17">
        <f>Saisie!C16</f>
        <v>7</v>
      </c>
      <c r="D11" s="19">
        <f>Saisie!D16</f>
        <v>432.55</v>
      </c>
      <c r="E11" s="20">
        <f>Saisie!E16</f>
        <v>432.55</v>
      </c>
    </row>
    <row r="12" spans="1:5" ht="12" customHeight="1" thickBot="1">
      <c r="A12" s="17">
        <f>Saisie!A17</f>
        <v>0</v>
      </c>
      <c r="B12" s="18">
        <f>Saisie!B17</f>
        <v>0</v>
      </c>
      <c r="C12" s="17">
        <f>Saisie!C17</f>
        <v>8</v>
      </c>
      <c r="D12" s="19">
        <f>Saisie!D17</f>
        <v>432.575</v>
      </c>
      <c r="E12" s="20">
        <f>Saisie!E17</f>
        <v>432.575</v>
      </c>
    </row>
    <row r="13" spans="1:5" ht="12" customHeight="1" thickBot="1">
      <c r="A13" s="17">
        <f>Saisie!A18</f>
        <v>0</v>
      </c>
      <c r="B13" s="18">
        <f>Saisie!B18</f>
        <v>0</v>
      </c>
      <c r="C13" s="17">
        <f>Saisie!C18</f>
        <v>9</v>
      </c>
      <c r="D13" s="19">
        <f>Saisie!D18</f>
        <v>433.4</v>
      </c>
      <c r="E13" s="20">
        <f>Saisie!E18</f>
        <v>433.4</v>
      </c>
    </row>
    <row r="14" spans="1:5" ht="12" customHeight="1" thickBot="1">
      <c r="A14" s="17">
        <f>Saisie!A19</f>
        <v>0</v>
      </c>
      <c r="B14" s="18">
        <f>Saisie!B19</f>
        <v>0</v>
      </c>
      <c r="C14" s="17">
        <f>Saisie!C19</f>
        <v>10</v>
      </c>
      <c r="D14" s="19">
        <f>Saisie!D19</f>
        <v>433.425</v>
      </c>
      <c r="E14" s="20">
        <f>Saisie!E19</f>
        <v>433.425</v>
      </c>
    </row>
    <row r="15" spans="1:5" ht="12" customHeight="1" thickBot="1">
      <c r="A15" s="17">
        <f>Saisie!A20</f>
        <v>0</v>
      </c>
      <c r="B15" s="18">
        <f>Saisie!B20</f>
        <v>0</v>
      </c>
      <c r="C15" s="17">
        <f>Saisie!C20</f>
        <v>11</v>
      </c>
      <c r="D15" s="19">
        <f>Saisie!D20</f>
        <v>433.45</v>
      </c>
      <c r="E15" s="20">
        <f>Saisie!E20</f>
        <v>433.45</v>
      </c>
    </row>
    <row r="16" spans="1:5" ht="12" customHeight="1" thickBot="1">
      <c r="A16" s="17">
        <f>Saisie!A21</f>
        <v>0</v>
      </c>
      <c r="B16" s="18">
        <f>Saisie!B21</f>
        <v>0</v>
      </c>
      <c r="C16" s="17">
        <f>Saisie!C21</f>
        <v>12</v>
      </c>
      <c r="D16" s="19">
        <f>Saisie!D21</f>
        <v>433.475</v>
      </c>
      <c r="E16" s="20">
        <f>Saisie!E21</f>
        <v>433.475</v>
      </c>
    </row>
    <row r="17" spans="1:5" ht="12" customHeight="1" thickBot="1">
      <c r="A17" s="17">
        <f>Saisie!A22</f>
        <v>0</v>
      </c>
      <c r="B17" s="18">
        <f>Saisie!B22</f>
        <v>0</v>
      </c>
      <c r="C17" s="17">
        <f>Saisie!C22</f>
        <v>13</v>
      </c>
      <c r="D17" s="19">
        <f>Saisie!D22</f>
        <v>433.5</v>
      </c>
      <c r="E17" s="20">
        <f>Saisie!E22</f>
        <v>433.5</v>
      </c>
    </row>
    <row r="18" spans="1:5" ht="12" customHeight="1" thickBot="1">
      <c r="A18" s="17">
        <f>Saisie!A23</f>
        <v>0</v>
      </c>
      <c r="B18" s="18">
        <f>Saisie!B23</f>
        <v>0</v>
      </c>
      <c r="C18" s="17">
        <f>Saisie!C23</f>
        <v>14</v>
      </c>
      <c r="D18" s="19">
        <f>Saisie!D23</f>
        <v>433.525</v>
      </c>
      <c r="E18" s="20">
        <f>Saisie!E23</f>
        <v>433.525</v>
      </c>
    </row>
    <row r="19" spans="1:5" ht="12" customHeight="1" thickBot="1">
      <c r="A19" s="17">
        <f>Saisie!A24</f>
        <v>0</v>
      </c>
      <c r="B19" s="18">
        <f>Saisie!B24</f>
        <v>0</v>
      </c>
      <c r="C19" s="17">
        <f>Saisie!C24</f>
        <v>15</v>
      </c>
      <c r="D19" s="19">
        <f>Saisie!D24</f>
        <v>433.55</v>
      </c>
      <c r="E19" s="20">
        <f>Saisie!E24</f>
        <v>433.55</v>
      </c>
    </row>
    <row r="20" spans="1:5" ht="12" customHeight="1" thickBot="1">
      <c r="A20" s="17">
        <f>Saisie!A25</f>
        <v>0</v>
      </c>
      <c r="B20" s="18">
        <f>Saisie!B25</f>
        <v>0</v>
      </c>
      <c r="C20" s="17">
        <f>Saisie!C25</f>
        <v>16</v>
      </c>
      <c r="D20" s="19">
        <f>Saisie!D25</f>
        <v>433.575</v>
      </c>
      <c r="E20" s="20">
        <f>Saisie!E25</f>
        <v>433.575</v>
      </c>
    </row>
    <row r="21" spans="1:5" ht="12" customHeight="1" thickBot="1">
      <c r="A21" s="17">
        <f>Saisie!A26</f>
        <v>0</v>
      </c>
      <c r="B21" s="18">
        <f>Saisie!B26</f>
        <v>1</v>
      </c>
      <c r="C21" s="17">
        <f>Saisie!C26</f>
        <v>1</v>
      </c>
      <c r="D21" s="19">
        <f>Saisie!D26</f>
        <v>430.075</v>
      </c>
      <c r="E21" s="20">
        <f>Saisie!E26</f>
        <v>430.075</v>
      </c>
    </row>
    <row r="22" spans="1:5" ht="12" customHeight="1" thickBot="1">
      <c r="A22" s="17">
        <f>Saisie!A27</f>
        <v>0</v>
      </c>
      <c r="B22" s="18">
        <f>Saisie!B27</f>
        <v>1</v>
      </c>
      <c r="C22" s="17">
        <f>Saisie!C27</f>
        <v>2</v>
      </c>
      <c r="D22" s="19">
        <f>Saisie!D27</f>
        <v>430.1375</v>
      </c>
      <c r="E22" s="20">
        <f>Saisie!E27</f>
        <v>430.1375</v>
      </c>
    </row>
    <row r="23" spans="1:5" ht="12" customHeight="1" thickBot="1">
      <c r="A23" s="17">
        <f>Saisie!A28</f>
        <v>0</v>
      </c>
      <c r="B23" s="18">
        <f>Saisie!B28</f>
        <v>1</v>
      </c>
      <c r="C23" s="17">
        <f>Saisie!C28</f>
        <v>3</v>
      </c>
      <c r="D23" s="19">
        <f>Saisie!D28</f>
        <v>430.1625</v>
      </c>
      <c r="E23" s="20">
        <f>Saisie!E28</f>
        <v>430.1625</v>
      </c>
    </row>
    <row r="24" spans="1:5" ht="12" customHeight="1" thickBot="1">
      <c r="A24" s="17">
        <f>Saisie!A29</f>
        <v>0</v>
      </c>
      <c r="B24" s="18">
        <f>Saisie!B29</f>
        <v>1</v>
      </c>
      <c r="C24" s="17">
        <f>Saisie!C29</f>
        <v>4</v>
      </c>
      <c r="D24" s="19">
        <f>Saisie!D29</f>
        <v>430.3375</v>
      </c>
      <c r="E24" s="20">
        <f>Saisie!E29</f>
        <v>430.3375</v>
      </c>
    </row>
    <row r="25" spans="1:5" ht="12" customHeight="1" thickBot="1">
      <c r="A25" s="17">
        <f>Saisie!A30</f>
        <v>0</v>
      </c>
      <c r="B25" s="18">
        <f>Saisie!B30</f>
        <v>1</v>
      </c>
      <c r="C25" s="17">
        <f>Saisie!C30</f>
        <v>5</v>
      </c>
      <c r="D25" s="19">
        <f>Saisie!D30</f>
        <v>438.1</v>
      </c>
      <c r="E25" s="20">
        <f>Saisie!E30</f>
        <v>438.1</v>
      </c>
    </row>
    <row r="26" spans="1:5" ht="12" customHeight="1" thickBot="1">
      <c r="A26" s="17">
        <f>Saisie!A31</f>
        <v>0</v>
      </c>
      <c r="B26" s="18">
        <f>Saisie!B31</f>
        <v>1</v>
      </c>
      <c r="C26" s="17">
        <f>Saisie!C31</f>
        <v>6</v>
      </c>
      <c r="D26" s="19">
        <f>Saisie!D31</f>
        <v>439.7</v>
      </c>
      <c r="E26" s="20">
        <f>Saisie!E31</f>
        <v>439.7</v>
      </c>
    </row>
    <row r="27" spans="1:5" ht="12" customHeight="1" thickBot="1">
      <c r="A27" s="17">
        <f>Saisie!A32</f>
        <v>0</v>
      </c>
      <c r="B27" s="18">
        <f>Saisie!B32</f>
        <v>1</v>
      </c>
      <c r="C27" s="17">
        <f>Saisie!C32</f>
        <v>7</v>
      </c>
      <c r="D27" s="19">
        <f>Saisie!D32</f>
        <v>432.175</v>
      </c>
      <c r="E27" s="20">
        <f>Saisie!E32</f>
        <v>432.162</v>
      </c>
    </row>
    <row r="28" spans="1:5" ht="12" customHeight="1" thickBot="1">
      <c r="A28" s="17">
        <f>Saisie!A33</f>
        <v>0</v>
      </c>
      <c r="B28" s="18">
        <f>Saisie!B33</f>
        <v>1</v>
      </c>
      <c r="C28" s="17">
        <f>Saisie!C33</f>
        <v>8</v>
      </c>
      <c r="D28" s="19">
        <f>Saisie!D33</f>
        <v>432.1875</v>
      </c>
      <c r="E28" s="20">
        <f>Saisie!E33</f>
        <v>432.1865</v>
      </c>
    </row>
    <row r="29" spans="1:5" ht="12" customHeight="1" thickBot="1">
      <c r="A29" s="17">
        <f>Saisie!A34</f>
        <v>0</v>
      </c>
      <c r="B29" s="18">
        <f>Saisie!B34</f>
        <v>1</v>
      </c>
      <c r="C29" s="17">
        <f>Saisie!C34</f>
        <v>9</v>
      </c>
      <c r="D29" s="19">
        <f>Saisie!D34</f>
        <v>432.2</v>
      </c>
      <c r="E29" s="20">
        <f>Saisie!E34</f>
        <v>432.2</v>
      </c>
    </row>
    <row r="30" spans="1:5" ht="12" customHeight="1" thickBot="1">
      <c r="A30" s="17">
        <f>Saisie!A35</f>
        <v>0</v>
      </c>
      <c r="B30" s="18">
        <f>Saisie!B35</f>
        <v>1</v>
      </c>
      <c r="C30" s="17">
        <f>Saisie!C35</f>
        <v>10</v>
      </c>
      <c r="D30" s="19">
        <f>Saisie!D35</f>
        <v>432.2125</v>
      </c>
      <c r="E30" s="20">
        <f>Saisie!E35</f>
        <v>432.2245</v>
      </c>
    </row>
    <row r="31" spans="1:5" ht="12" customHeight="1" thickBot="1">
      <c r="A31" s="17">
        <f>Saisie!A36</f>
        <v>0</v>
      </c>
      <c r="B31" s="18">
        <f>Saisie!B36</f>
        <v>1</v>
      </c>
      <c r="C31" s="17">
        <f>Saisie!C36</f>
        <v>11</v>
      </c>
      <c r="D31" s="19">
        <f>Saisie!D36</f>
        <v>432.225</v>
      </c>
      <c r="E31" s="20">
        <f>Saisie!E36</f>
        <v>432.245999999999</v>
      </c>
    </row>
    <row r="32" spans="1:5" ht="12" customHeight="1" thickBot="1">
      <c r="A32" s="17">
        <f>Saisie!A37</f>
        <v>0</v>
      </c>
      <c r="B32" s="18">
        <f>Saisie!B37</f>
        <v>1</v>
      </c>
      <c r="C32" s="17">
        <f>Saisie!C37</f>
        <v>12</v>
      </c>
      <c r="D32" s="19">
        <f>Saisie!D37</f>
        <v>432.2375</v>
      </c>
      <c r="E32" s="20">
        <f>Saisie!E37</f>
        <v>432.2625</v>
      </c>
    </row>
    <row r="33" spans="1:5" ht="12" customHeight="1" thickBot="1">
      <c r="A33" s="17">
        <f>Saisie!A38</f>
        <v>0</v>
      </c>
      <c r="B33" s="18">
        <f>Saisie!B38</f>
        <v>1</v>
      </c>
      <c r="C33" s="17">
        <f>Saisie!C38</f>
        <v>13</v>
      </c>
      <c r="D33" s="19">
        <f>Saisie!D38</f>
        <v>430.075</v>
      </c>
      <c r="E33" s="20">
        <f>Saisie!E38</f>
        <v>431.675</v>
      </c>
    </row>
    <row r="34" spans="1:5" ht="12" customHeight="1" thickBot="1">
      <c r="A34" s="17">
        <f>Saisie!A39</f>
        <v>0</v>
      </c>
      <c r="B34" s="18">
        <f>Saisie!B39</f>
        <v>1</v>
      </c>
      <c r="C34" s="17">
        <f>Saisie!C39</f>
        <v>14</v>
      </c>
      <c r="D34" s="19">
        <f>Saisie!D39</f>
        <v>430.2</v>
      </c>
      <c r="E34" s="20">
        <f>Saisie!E39</f>
        <v>431.8</v>
      </c>
    </row>
    <row r="35" spans="1:5" ht="12" customHeight="1" thickBot="1">
      <c r="A35" s="17">
        <f>Saisie!A40</f>
        <v>0</v>
      </c>
      <c r="B35" s="18">
        <f>Saisie!B40</f>
        <v>1</v>
      </c>
      <c r="C35" s="17">
        <f>Saisie!C40</f>
        <v>15</v>
      </c>
      <c r="D35" s="19">
        <f>Saisie!D40</f>
        <v>430.225</v>
      </c>
      <c r="E35" s="20">
        <f>Saisie!E40</f>
        <v>431.825</v>
      </c>
    </row>
    <row r="36" spans="1:5" ht="12" customHeight="1" thickBot="1">
      <c r="A36" s="17">
        <f>Saisie!A41</f>
        <v>0</v>
      </c>
      <c r="B36" s="18">
        <f>Saisie!B41</f>
        <v>1</v>
      </c>
      <c r="C36" s="17">
        <f>Saisie!C41</f>
        <v>16</v>
      </c>
      <c r="D36" s="19">
        <f>Saisie!D41</f>
        <v>439.45</v>
      </c>
      <c r="E36" s="20">
        <f>Saisie!E41</f>
        <v>431.85</v>
      </c>
    </row>
    <row r="37" spans="1:5" ht="12" customHeight="1" thickBot="1">
      <c r="A37" s="17">
        <f>Saisie!A42</f>
        <v>1</v>
      </c>
      <c r="B37" s="18">
        <f>Saisie!B42</f>
        <v>0</v>
      </c>
      <c r="C37" s="17">
        <f>Saisie!C42</f>
        <v>1</v>
      </c>
      <c r="D37" s="19">
        <f>Saisie!D42</f>
        <v>438.65</v>
      </c>
      <c r="E37" s="20">
        <f>Saisie!E42</f>
        <v>431.05</v>
      </c>
    </row>
    <row r="38" spans="1:5" ht="12" customHeight="1" thickBot="1">
      <c r="A38" s="17">
        <f>Saisie!A43</f>
        <v>1</v>
      </c>
      <c r="B38" s="18">
        <f>Saisie!B43</f>
        <v>0</v>
      </c>
      <c r="C38" s="17">
        <f>Saisie!C43</f>
        <v>2</v>
      </c>
      <c r="D38" s="19">
        <f>Saisie!D43</f>
        <v>438.675</v>
      </c>
      <c r="E38" s="20">
        <f>Saisie!E43</f>
        <v>431.075</v>
      </c>
    </row>
    <row r="39" spans="1:5" ht="12" customHeight="1" thickBot="1">
      <c r="A39" s="17">
        <f>Saisie!A44</f>
        <v>1</v>
      </c>
      <c r="B39" s="18">
        <f>Saisie!B44</f>
        <v>0</v>
      </c>
      <c r="C39" s="17">
        <f>Saisie!C44</f>
        <v>3</v>
      </c>
      <c r="D39" s="19">
        <f>Saisie!D44</f>
        <v>438.7</v>
      </c>
      <c r="E39" s="20">
        <f>Saisie!E44</f>
        <v>431.1</v>
      </c>
    </row>
    <row r="40" spans="1:5" ht="12" customHeight="1" thickBot="1">
      <c r="A40" s="17">
        <f>Saisie!A45</f>
        <v>1</v>
      </c>
      <c r="B40" s="18">
        <f>Saisie!B45</f>
        <v>0</v>
      </c>
      <c r="C40" s="17">
        <f>Saisie!C45</f>
        <v>4</v>
      </c>
      <c r="D40" s="19">
        <f>Saisie!D45</f>
        <v>438.725</v>
      </c>
      <c r="E40" s="20">
        <f>Saisie!E45</f>
        <v>431.125</v>
      </c>
    </row>
    <row r="41" spans="1:5" ht="12" customHeight="1" thickBot="1">
      <c r="A41" s="17">
        <f>Saisie!A46</f>
        <v>1</v>
      </c>
      <c r="B41" s="18">
        <f>Saisie!B46</f>
        <v>0</v>
      </c>
      <c r="C41" s="17">
        <f>Saisie!C46</f>
        <v>5</v>
      </c>
      <c r="D41" s="19">
        <f>Saisie!D46</f>
        <v>438.75</v>
      </c>
      <c r="E41" s="20">
        <f>Saisie!E46</f>
        <v>431.15</v>
      </c>
    </row>
    <row r="42" spans="1:5" ht="12" customHeight="1" thickBot="1">
      <c r="A42" s="17">
        <f>Saisie!A47</f>
        <v>1</v>
      </c>
      <c r="B42" s="18">
        <f>Saisie!B47</f>
        <v>0</v>
      </c>
      <c r="C42" s="17">
        <f>Saisie!C47</f>
        <v>6</v>
      </c>
      <c r="D42" s="19">
        <f>Saisie!D47</f>
        <v>438.775</v>
      </c>
      <c r="E42" s="20">
        <f>Saisie!E47</f>
        <v>431.175</v>
      </c>
    </row>
    <row r="43" spans="1:5" ht="12" customHeight="1" thickBot="1">
      <c r="A43" s="17">
        <f>Saisie!A48</f>
        <v>1</v>
      </c>
      <c r="B43" s="18">
        <f>Saisie!B48</f>
        <v>0</v>
      </c>
      <c r="C43" s="17">
        <f>Saisie!C48</f>
        <v>7</v>
      </c>
      <c r="D43" s="19">
        <f>Saisie!D48</f>
        <v>438.8</v>
      </c>
      <c r="E43" s="20">
        <f>Saisie!E48</f>
        <v>431.2</v>
      </c>
    </row>
    <row r="44" spans="1:5" ht="12" customHeight="1" thickBot="1">
      <c r="A44" s="17">
        <f>Saisie!A49</f>
        <v>1</v>
      </c>
      <c r="B44" s="18">
        <f>Saisie!B49</f>
        <v>0</v>
      </c>
      <c r="C44" s="17">
        <f>Saisie!C49</f>
        <v>8</v>
      </c>
      <c r="D44" s="19">
        <f>Saisie!D49</f>
        <v>438.825</v>
      </c>
      <c r="E44" s="20">
        <f>Saisie!E49</f>
        <v>431.225</v>
      </c>
    </row>
    <row r="45" spans="1:5" ht="12" customHeight="1" thickBot="1">
      <c r="A45" s="17">
        <f>Saisie!A50</f>
        <v>1</v>
      </c>
      <c r="B45" s="18">
        <f>Saisie!B50</f>
        <v>0</v>
      </c>
      <c r="C45" s="17">
        <f>Saisie!C50</f>
        <v>9</v>
      </c>
      <c r="D45" s="19">
        <f>Saisie!D50</f>
        <v>438.85</v>
      </c>
      <c r="E45" s="20">
        <f>Saisie!E50</f>
        <v>431.25</v>
      </c>
    </row>
    <row r="46" spans="1:5" ht="12" customHeight="1" thickBot="1">
      <c r="A46" s="17">
        <f>Saisie!A51</f>
        <v>1</v>
      </c>
      <c r="B46" s="18">
        <f>Saisie!B51</f>
        <v>0</v>
      </c>
      <c r="C46" s="17">
        <f>Saisie!C51</f>
        <v>10</v>
      </c>
      <c r="D46" s="19">
        <f>Saisie!D51</f>
        <v>438.875</v>
      </c>
      <c r="E46" s="20">
        <f>Saisie!E51</f>
        <v>431.275</v>
      </c>
    </row>
    <row r="47" spans="1:5" ht="12" customHeight="1" thickBot="1">
      <c r="A47" s="17">
        <f>Saisie!A52</f>
        <v>1</v>
      </c>
      <c r="B47" s="18">
        <f>Saisie!B52</f>
        <v>0</v>
      </c>
      <c r="C47" s="17">
        <f>Saisie!C52</f>
        <v>11</v>
      </c>
      <c r="D47" s="19">
        <f>Saisie!D52</f>
        <v>438.9</v>
      </c>
      <c r="E47" s="20">
        <f>Saisie!E52</f>
        <v>431.3</v>
      </c>
    </row>
    <row r="48" spans="1:5" ht="12" customHeight="1" thickBot="1">
      <c r="A48" s="17">
        <f>Saisie!A53</f>
        <v>1</v>
      </c>
      <c r="B48" s="18">
        <f>Saisie!B53</f>
        <v>0</v>
      </c>
      <c r="C48" s="17">
        <f>Saisie!C53</f>
        <v>12</v>
      </c>
      <c r="D48" s="19">
        <f>Saisie!D53</f>
        <v>438.925</v>
      </c>
      <c r="E48" s="20">
        <f>Saisie!E53</f>
        <v>431.325</v>
      </c>
    </row>
    <row r="49" spans="1:5" ht="12" customHeight="1" thickBot="1">
      <c r="A49" s="17">
        <f>Saisie!A54</f>
        <v>1</v>
      </c>
      <c r="B49" s="18">
        <f>Saisie!B54</f>
        <v>0</v>
      </c>
      <c r="C49" s="17">
        <f>Saisie!C54</f>
        <v>13</v>
      </c>
      <c r="D49" s="19">
        <f>Saisie!D54</f>
        <v>438.95</v>
      </c>
      <c r="E49" s="20">
        <f>Saisie!E54</f>
        <v>431.35</v>
      </c>
    </row>
    <row r="50" spans="1:5" ht="12" customHeight="1" thickBot="1">
      <c r="A50" s="17">
        <f>Saisie!A55</f>
        <v>1</v>
      </c>
      <c r="B50" s="18">
        <f>Saisie!B55</f>
        <v>0</v>
      </c>
      <c r="C50" s="17">
        <f>Saisie!C55</f>
        <v>14</v>
      </c>
      <c r="D50" s="19">
        <f>Saisie!D55</f>
        <v>438.975</v>
      </c>
      <c r="E50" s="20">
        <f>Saisie!E55</f>
        <v>431.375</v>
      </c>
    </row>
    <row r="51" spans="1:5" ht="12" customHeight="1" thickBot="1">
      <c r="A51" s="17">
        <f>Saisie!A56</f>
        <v>1</v>
      </c>
      <c r="B51" s="18">
        <f>Saisie!B56</f>
        <v>0</v>
      </c>
      <c r="C51" s="17">
        <f>Saisie!C56</f>
        <v>15</v>
      </c>
      <c r="D51" s="19">
        <f>Saisie!D56</f>
        <v>439</v>
      </c>
      <c r="E51" s="20">
        <f>Saisie!E56</f>
        <v>431.4</v>
      </c>
    </row>
    <row r="52" spans="1:5" ht="12" customHeight="1" thickBot="1">
      <c r="A52" s="17">
        <f>Saisie!A57</f>
        <v>1</v>
      </c>
      <c r="B52" s="18">
        <f>Saisie!B57</f>
        <v>0</v>
      </c>
      <c r="C52" s="17">
        <f>Saisie!C57</f>
        <v>16</v>
      </c>
      <c r="D52" s="19">
        <f>Saisie!D57</f>
        <v>439.025</v>
      </c>
      <c r="E52" s="20">
        <f>Saisie!E57</f>
        <v>431.425</v>
      </c>
    </row>
    <row r="53" spans="1:5" ht="12" customHeight="1" thickBot="1">
      <c r="A53" s="17">
        <f>Saisie!A58</f>
        <v>1</v>
      </c>
      <c r="B53" s="18">
        <f>Saisie!B58</f>
        <v>1</v>
      </c>
      <c r="C53" s="17">
        <f>Saisie!C58</f>
        <v>1</v>
      </c>
      <c r="D53" s="19">
        <f>Saisie!D58</f>
        <v>439.050000000001</v>
      </c>
      <c r="E53" s="20">
        <f>Saisie!E58</f>
        <v>431.45</v>
      </c>
    </row>
    <row r="54" spans="1:5" ht="12" customHeight="1" thickBot="1">
      <c r="A54" s="17">
        <f>Saisie!A59</f>
        <v>1</v>
      </c>
      <c r="B54" s="18">
        <f>Saisie!B59</f>
        <v>1</v>
      </c>
      <c r="C54" s="17">
        <f>Saisie!C59</f>
        <v>2</v>
      </c>
      <c r="D54" s="19">
        <f>Saisie!D59</f>
        <v>439.075000000001</v>
      </c>
      <c r="E54" s="20">
        <f>Saisie!E59</f>
        <v>431.475</v>
      </c>
    </row>
    <row r="55" spans="1:5" ht="12" customHeight="1" thickBot="1">
      <c r="A55" s="17">
        <f>Saisie!A60</f>
        <v>1</v>
      </c>
      <c r="B55" s="18">
        <f>Saisie!B60</f>
        <v>1</v>
      </c>
      <c r="C55" s="17">
        <f>Saisie!C60</f>
        <v>3</v>
      </c>
      <c r="D55" s="19">
        <f>Saisie!D60</f>
        <v>439.100000000001</v>
      </c>
      <c r="E55" s="20">
        <f>Saisie!E60</f>
        <v>431.5</v>
      </c>
    </row>
    <row r="56" spans="1:5" ht="12" customHeight="1" thickBot="1">
      <c r="A56" s="17">
        <f>Saisie!A61</f>
        <v>1</v>
      </c>
      <c r="B56" s="18">
        <f>Saisie!B61</f>
        <v>1</v>
      </c>
      <c r="C56" s="17">
        <f>Saisie!C61</f>
        <v>4</v>
      </c>
      <c r="D56" s="19">
        <f>Saisie!D61</f>
        <v>439.125000000001</v>
      </c>
      <c r="E56" s="20">
        <f>Saisie!E61</f>
        <v>431.525</v>
      </c>
    </row>
    <row r="57" spans="1:5" ht="12" customHeight="1" thickBot="1">
      <c r="A57" s="17">
        <f>Saisie!A62</f>
        <v>1</v>
      </c>
      <c r="B57" s="18">
        <f>Saisie!B62</f>
        <v>1</v>
      </c>
      <c r="C57" s="17">
        <f>Saisie!C62</f>
        <v>5</v>
      </c>
      <c r="D57" s="19">
        <f>Saisie!D62</f>
        <v>439.150000000001</v>
      </c>
      <c r="E57" s="20">
        <f>Saisie!E62</f>
        <v>431.55</v>
      </c>
    </row>
    <row r="58" spans="1:5" ht="12" customHeight="1" thickBot="1">
      <c r="A58" s="17">
        <f>Saisie!A63</f>
        <v>1</v>
      </c>
      <c r="B58" s="18">
        <f>Saisie!B63</f>
        <v>1</v>
      </c>
      <c r="C58" s="17">
        <f>Saisie!C63</f>
        <v>6</v>
      </c>
      <c r="D58" s="19">
        <f>Saisie!D63</f>
        <v>439.175000000001</v>
      </c>
      <c r="E58" s="20">
        <f>Saisie!E63</f>
        <v>431.575</v>
      </c>
    </row>
    <row r="59" spans="1:5" ht="12" customHeight="1" thickBot="1">
      <c r="A59" s="17">
        <f>Saisie!A64</f>
        <v>1</v>
      </c>
      <c r="B59" s="18">
        <f>Saisie!B64</f>
        <v>1</v>
      </c>
      <c r="C59" s="17">
        <f>Saisie!C64</f>
        <v>7</v>
      </c>
      <c r="D59" s="19">
        <f>Saisie!D64</f>
        <v>439.200000000001</v>
      </c>
      <c r="E59" s="20">
        <f>Saisie!E64</f>
        <v>431.6</v>
      </c>
    </row>
    <row r="60" spans="1:5" ht="12" customHeight="1" thickBot="1">
      <c r="A60" s="17">
        <f>Saisie!A65</f>
        <v>1</v>
      </c>
      <c r="B60" s="18">
        <f>Saisie!B65</f>
        <v>1</v>
      </c>
      <c r="C60" s="17">
        <f>Saisie!C65</f>
        <v>8</v>
      </c>
      <c r="D60" s="19">
        <f>Saisie!D65</f>
        <v>439.225000000001</v>
      </c>
      <c r="E60" s="20">
        <f>Saisie!E65</f>
        <v>431.624999999999</v>
      </c>
    </row>
    <row r="61" spans="1:5" ht="12" customHeight="1" thickBot="1">
      <c r="A61" s="17">
        <f>Saisie!A66</f>
        <v>1</v>
      </c>
      <c r="B61" s="18">
        <f>Saisie!B66</f>
        <v>1</v>
      </c>
      <c r="C61" s="17">
        <f>Saisie!C66</f>
        <v>9</v>
      </c>
      <c r="D61" s="19">
        <f>Saisie!D66</f>
        <v>439.250000000001</v>
      </c>
      <c r="E61" s="20">
        <f>Saisie!E66</f>
        <v>431.649999999999</v>
      </c>
    </row>
    <row r="62" spans="1:5" ht="12" customHeight="1" thickBot="1">
      <c r="A62" s="17">
        <f>Saisie!A67</f>
        <v>1</v>
      </c>
      <c r="B62" s="18">
        <f>Saisie!B67</f>
        <v>1</v>
      </c>
      <c r="C62" s="17">
        <f>Saisie!C67</f>
        <v>10</v>
      </c>
      <c r="D62" s="19">
        <f>Saisie!D67</f>
        <v>439.275000000001</v>
      </c>
      <c r="E62" s="20">
        <f>Saisie!E67</f>
        <v>431.674999999999</v>
      </c>
    </row>
    <row r="63" spans="1:5" ht="12" customHeight="1" thickBot="1">
      <c r="A63" s="17">
        <f>Saisie!A68</f>
        <v>1</v>
      </c>
      <c r="B63" s="18">
        <f>Saisie!B68</f>
        <v>1</v>
      </c>
      <c r="C63" s="17">
        <f>Saisie!C68</f>
        <v>11</v>
      </c>
      <c r="D63" s="19">
        <f>Saisie!D68</f>
        <v>439.300000000001</v>
      </c>
      <c r="E63" s="20">
        <f>Saisie!E68</f>
        <v>431.699999999999</v>
      </c>
    </row>
    <row r="64" spans="1:5" ht="12" customHeight="1" thickBot="1">
      <c r="A64" s="17">
        <f>Saisie!A69</f>
        <v>1</v>
      </c>
      <c r="B64" s="18">
        <f>Saisie!B69</f>
        <v>1</v>
      </c>
      <c r="C64" s="17">
        <f>Saisie!C69</f>
        <v>12</v>
      </c>
      <c r="D64" s="19">
        <f>Saisie!D69</f>
        <v>439.325000000001</v>
      </c>
      <c r="E64" s="20">
        <f>Saisie!E69</f>
        <v>431.724999999999</v>
      </c>
    </row>
    <row r="65" spans="1:5" ht="12" customHeight="1" thickBot="1">
      <c r="A65" s="17">
        <f>Saisie!A70</f>
        <v>1</v>
      </c>
      <c r="B65" s="18">
        <f>Saisie!B70</f>
        <v>1</v>
      </c>
      <c r="C65" s="17">
        <f>Saisie!C70</f>
        <v>13</v>
      </c>
      <c r="D65" s="19">
        <f>Saisie!D70</f>
        <v>439.350000000001</v>
      </c>
      <c r="E65" s="20">
        <f>Saisie!E70</f>
        <v>431.749999999999</v>
      </c>
    </row>
    <row r="66" spans="1:5" ht="12" customHeight="1" thickBot="1">
      <c r="A66" s="17">
        <f>Saisie!A71</f>
        <v>1</v>
      </c>
      <c r="B66" s="18">
        <f>Saisie!B71</f>
        <v>1</v>
      </c>
      <c r="C66" s="17">
        <f>Saisie!C71</f>
        <v>14</v>
      </c>
      <c r="D66" s="19">
        <f>Saisie!D71</f>
        <v>439.375000000001</v>
      </c>
      <c r="E66" s="20">
        <f>Saisie!E71</f>
        <v>431.774999999999</v>
      </c>
    </row>
    <row r="67" spans="1:5" ht="12" customHeight="1" thickBot="1">
      <c r="A67" s="17">
        <f>Saisie!A72</f>
        <v>1</v>
      </c>
      <c r="B67" s="18">
        <f>Saisie!B72</f>
        <v>1</v>
      </c>
      <c r="C67" s="17">
        <f>Saisie!C72</f>
        <v>15</v>
      </c>
      <c r="D67" s="19">
        <f>Saisie!D72</f>
        <v>439.400000000001</v>
      </c>
      <c r="E67" s="20">
        <f>Saisie!E72</f>
        <v>431.799999999999</v>
      </c>
    </row>
    <row r="68" spans="1:5" ht="12" customHeight="1">
      <c r="A68" s="17">
        <f>Saisie!A73</f>
        <v>1</v>
      </c>
      <c r="B68" s="18">
        <f>Saisie!B73</f>
        <v>1</v>
      </c>
      <c r="C68" s="17">
        <f>Saisie!C73</f>
        <v>16</v>
      </c>
      <c r="D68" s="19">
        <f>Saisie!D73</f>
        <v>439.425000000001</v>
      </c>
      <c r="E68" s="20">
        <f>Saisie!E73</f>
        <v>431.824999999999</v>
      </c>
    </row>
  </sheetData>
  <sheetProtection sheet="1" objects="1" scenarios="1"/>
  <printOptions/>
  <pageMargins left="0.39" right="0.38" top="1" bottom="1" header="0.4921259845" footer="0.4921259845"/>
  <pageSetup horizontalDpi="300" verticalDpi="300" orientation="portrait" paperSize="9" r:id="rId1"/>
  <headerFooter alignWithMargins="0">
    <oddFooter>&amp;C&amp;F</oddFooter>
  </headerFooter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OESCH</dc:creator>
  <cp:keywords/>
  <dc:description/>
  <cp:lastModifiedBy>Oesch</cp:lastModifiedBy>
  <cp:lastPrinted>2004-11-10T21:29:12Z</cp:lastPrinted>
  <dcterms:created xsi:type="dcterms:W3CDTF">2004-10-07T06:16:30Z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